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9440" windowHeight="121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19" i="1" l="1"/>
  <c r="R20" i="1"/>
  <c r="R39" i="1"/>
  <c r="N11" i="1" l="1"/>
  <c r="N6" i="1" l="1"/>
  <c r="N7" i="1"/>
  <c r="N8" i="1"/>
  <c r="N9" i="1"/>
  <c r="N10" i="1"/>
  <c r="N12" i="1"/>
  <c r="N13" i="1"/>
  <c r="N14" i="1"/>
  <c r="N15" i="1"/>
  <c r="N16" i="1"/>
  <c r="N17" i="1"/>
  <c r="N18" i="1"/>
  <c r="N19" i="1"/>
  <c r="N20" i="1"/>
  <c r="N21" i="1"/>
  <c r="N22" i="1"/>
  <c r="N23" i="1"/>
  <c r="N5" i="1"/>
  <c r="G16" i="1" l="1"/>
  <c r="O16" i="1" s="1"/>
  <c r="G17" i="1"/>
  <c r="O17" i="1" s="1"/>
  <c r="G18" i="1"/>
  <c r="O18" i="1" s="1"/>
  <c r="G19" i="1"/>
  <c r="O19" i="1" s="1"/>
  <c r="N24" i="1" l="1"/>
  <c r="G6" i="1"/>
  <c r="O6" i="1" s="1"/>
  <c r="G7" i="1"/>
  <c r="O7" i="1" s="1"/>
  <c r="G8" i="1"/>
  <c r="O8" i="1" s="1"/>
  <c r="G9" i="1"/>
  <c r="O9" i="1" s="1"/>
  <c r="G10" i="1"/>
  <c r="O10" i="1" s="1"/>
  <c r="G11" i="1"/>
  <c r="O11" i="1" s="1"/>
  <c r="G12" i="1"/>
  <c r="O12" i="1" s="1"/>
  <c r="G13" i="1"/>
  <c r="O13" i="1" s="1"/>
  <c r="G14" i="1"/>
  <c r="O14" i="1" s="1"/>
  <c r="G15" i="1"/>
  <c r="O15" i="1" s="1"/>
  <c r="G20" i="1"/>
  <c r="O20" i="1" s="1"/>
  <c r="G21" i="1"/>
  <c r="O21" i="1" s="1"/>
  <c r="G22" i="1"/>
  <c r="O22" i="1" s="1"/>
  <c r="G23" i="1"/>
  <c r="O23" i="1" s="1"/>
  <c r="G24" i="1"/>
  <c r="G5" i="1"/>
  <c r="O5" i="1" l="1"/>
  <c r="O24" i="1"/>
</calcChain>
</file>

<file path=xl/sharedStrings.xml><?xml version="1.0" encoding="utf-8"?>
<sst xmlns="http://schemas.openxmlformats.org/spreadsheetml/2006/main" count="87" uniqueCount="48">
  <si>
    <t>P1</t>
  </si>
  <si>
    <t>P2</t>
  </si>
  <si>
    <t>P3</t>
  </si>
  <si>
    <t>P4</t>
  </si>
  <si>
    <t>T1</t>
  </si>
  <si>
    <t>R1</t>
  </si>
  <si>
    <t>R2</t>
  </si>
  <si>
    <t>R3</t>
  </si>
  <si>
    <t>R4</t>
  </si>
  <si>
    <t>PL</t>
  </si>
  <si>
    <t>MST</t>
  </si>
  <si>
    <t>MSL</t>
  </si>
  <si>
    <t>MS</t>
  </si>
  <si>
    <t>Column1</t>
  </si>
  <si>
    <t>Gasparzinho</t>
  </si>
  <si>
    <t>REC</t>
  </si>
  <si>
    <t>Column2</t>
  </si>
  <si>
    <t>APROVADO</t>
  </si>
  <si>
    <t>REPROVADO</t>
  </si>
  <si>
    <t>Column3</t>
  </si>
  <si>
    <t>NOTA REC</t>
  </si>
  <si>
    <t>NOTA FINAL</t>
  </si>
  <si>
    <t>Column4</t>
  </si>
  <si>
    <t>PF</t>
  </si>
  <si>
    <t>Teoria: A avaliação será baseada nas notas de 4 provas (P1-P4) e 1 trabalho (T1). 
A média semestral Teórica (MST) será a média aritmética das notas obtidas: 
MST= [(P1+P2+P3+P4)/4]x0,9 +T1x0,1 
Laboratório: A avaliação será baseada nas notas dos 4 relatórios entregues (R1-R4), uma prova de laboratório (PL) e um Projeto de Física III (PF). 
A média semestral do laboratório (MSL) será a média ponderada das notas obtidas nos 4 relatórios entregues durante o semestre, da nota da prova de laboratório e da nota do Projeto de Física III.
R1=Atividade Resisitividade
R2=Atividade Lei de OHM + Resistência em circuítos+Voltagem em circuítos+Corrente em circuítos+Regtas de Kirchhoff
R3=Atividade capacitor
R4=Atividade Motor
MSL= 1/3x[(R1+R2+R3+R4)/4] + 1/3xPL + 1/3xPF 
A média semestral da disciplina Física III (MS) será a média ponderada da MST e média semestral da parte de laboratório (MSL), conforme segue: 
MS=2/3xMST + 1/3xMSL</t>
  </si>
  <si>
    <t>Descrição do cálculo está no final da página!</t>
  </si>
  <si>
    <t>2 14104384 Bruno Caetano dos Santos</t>
  </si>
  <si>
    <t>3 14104393 Eduardo Szpoganicz da Silva</t>
  </si>
  <si>
    <t>4 14103401 Jean Carlos Adriano Júnior</t>
  </si>
  <si>
    <t>5 14103407 Lucas Duarte Schmidt Hebbel</t>
  </si>
  <si>
    <t>6 14104388 Rodrigo Antonio Antunes</t>
  </si>
  <si>
    <t>1 14104392 Bárbara Luíza Guenther</t>
  </si>
  <si>
    <t>1 14104045 Fellipe Eduardo Gonçalves da Silva</t>
  </si>
  <si>
    <t>2 14103445 Gabriela Alice Krieck</t>
  </si>
  <si>
    <t>3 15250221 Leticia Oliveira Souza</t>
  </si>
  <si>
    <t>1 14103431 Artur Henrique Lauth</t>
  </si>
  <si>
    <t>2 14103449 Hugo Ferrari Pegoretti</t>
  </si>
  <si>
    <t>1 14104777 Eduardo Seiti Sonohara</t>
  </si>
  <si>
    <t>2 14103443 Franciele de Oliveira Costa</t>
  </si>
  <si>
    <t>3 14103444 Francine de Oliveira Costa</t>
  </si>
  <si>
    <t>4 14104055 Jorge Lucas de Santana</t>
  </si>
  <si>
    <t>5 14206177 Marcela Reis da Silva</t>
  </si>
  <si>
    <t>6 14103462 Maria Eduarda Grutzmacher</t>
  </si>
  <si>
    <t>7 14202589 Nikolas Sbaraini Hammes</t>
  </si>
  <si>
    <t>1 14104847 Jéssica Jenifer Sornas</t>
  </si>
  <si>
    <t>-</t>
  </si>
  <si>
    <t>63% Reprovados</t>
  </si>
  <si>
    <t>37% aprovados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</si>
</sst>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2" fontId="3" fillId="0" borderId="0" xfId="0" applyNumberFormat="1" applyFont="1"/>
    <xf numFmtId="2" fontId="1" fillId="2" borderId="0" xfId="0" applyNumberFormat="1" applyFont="1" applyFill="1"/>
    <xf numFmtId="2" fontId="4" fillId="0" borderId="0" xfId="0" applyNumberFormat="1" applyFont="1"/>
    <xf numFmtId="0" fontId="4" fillId="0" borderId="0" xfId="0" applyFont="1"/>
    <xf numFmtId="2" fontId="1" fillId="3" borderId="1" xfId="0" applyNumberFormat="1" applyFont="1" applyFill="1" applyBorder="1"/>
    <xf numFmtId="2" fontId="1" fillId="0" borderId="0" xfId="0" applyNumberFormat="1" applyFont="1" applyFill="1"/>
    <xf numFmtId="2" fontId="4" fillId="0" borderId="0" xfId="0" applyNumberFormat="1" applyFont="1" applyFill="1"/>
    <xf numFmtId="0" fontId="5" fillId="0" borderId="0" xfId="0" applyFont="1"/>
    <xf numFmtId="2" fontId="6" fillId="0" borderId="0" xfId="0" applyNumberFormat="1" applyFont="1"/>
    <xf numFmtId="0" fontId="7" fillId="0" borderId="0" xfId="0" applyFont="1"/>
    <xf numFmtId="2" fontId="7" fillId="0" borderId="0" xfId="0" applyNumberFormat="1" applyFont="1"/>
    <xf numFmtId="2" fontId="8" fillId="0" borderId="0" xfId="0" applyNumberFormat="1" applyFont="1"/>
    <xf numFmtId="2" fontId="6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2" fontId="7" fillId="0" borderId="0" xfId="0" applyNumberFormat="1" applyFont="1" applyFill="1"/>
    <xf numFmtId="2" fontId="9" fillId="4" borderId="0" xfId="0" applyNumberFormat="1" applyFont="1" applyFill="1"/>
    <xf numFmtId="2" fontId="9" fillId="2" borderId="0" xfId="0" applyNumberFormat="1" applyFont="1" applyFill="1"/>
    <xf numFmtId="0" fontId="1" fillId="0" borderId="0" xfId="0" applyFont="1" applyFill="1"/>
    <xf numFmtId="2" fontId="1" fillId="0" borderId="1" xfId="0" applyNumberFormat="1" applyFont="1" applyFill="1" applyBorder="1"/>
    <xf numFmtId="2" fontId="1" fillId="0" borderId="0" xfId="0" applyNumberFormat="1" applyFont="1" applyAlignment="1">
      <alignment wrapText="1"/>
    </xf>
    <xf numFmtId="0" fontId="0" fillId="0" borderId="0" xfId="0" applyAlignment="1"/>
  </cellXfs>
  <cellStyles count="1"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177615</xdr:rowOff>
    </xdr:from>
    <xdr:to>
      <xdr:col>16</xdr:col>
      <xdr:colOff>316763</xdr:colOff>
      <xdr:row>50</xdr:row>
      <xdr:rowOff>61634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96409"/>
          <a:ext cx="13943116" cy="1497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4:T39" totalsRowShown="0" headerRowDxfId="21" dataDxfId="20">
  <autoFilter ref="A4:T39"/>
  <tableColumns count="20">
    <tableColumn id="1" name="Column1" dataDxfId="19"/>
    <tableColumn id="2" name="P1" dataDxfId="18"/>
    <tableColumn id="3" name="P2" dataDxfId="17"/>
    <tableColumn id="4" name="P3" dataDxfId="16"/>
    <tableColumn id="5" name="P4" dataDxfId="15"/>
    <tableColumn id="6" name="T1" dataDxfId="14"/>
    <tableColumn id="8" name="MST" dataDxfId="13">
      <calculatedColumnFormula>((SUM(B5:E5)/4)*0.9)+(0.1*F5)</calculatedColumnFormula>
    </tableColumn>
    <tableColumn id="9" name="R1" dataDxfId="12"/>
    <tableColumn id="10" name="R2" dataDxfId="11"/>
    <tableColumn id="11" name="R3" dataDxfId="10"/>
    <tableColumn id="12" name="R4" dataDxfId="9"/>
    <tableColumn id="16" name="PF" dataDxfId="8"/>
    <tableColumn id="17" name="PL" dataDxfId="7"/>
    <tableColumn id="18" name="MSL" dataDxfId="6">
      <calculatedColumnFormula>((SUM(H5:K5)/4)*(1/3))+(L5*(1/3))+(M5*(1/3))</calculatedColumnFormula>
    </tableColumn>
    <tableColumn id="19" name="MS" dataDxfId="5">
      <calculatedColumnFormula>((2/3)*G5)+((1/3)*N5)</calculatedColumnFormula>
    </tableColumn>
    <tableColumn id="20" name="Column2" dataDxfId="4"/>
    <tableColumn id="21" name="NOTA REC" dataDxfId="3"/>
    <tableColumn id="22" name="NOTA FINAL" dataDxfId="2">
      <calculatedColumnFormula>(Table1[[#This Row],[MS]]+Table1[[#This Row],[NOTA REC]])/2</calculatedColumnFormula>
    </tableColumn>
    <tableColumn id="23" name="Column3" dataDxfId="1"/>
    <tableColumn id="24" name="Column4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2"/>
  <sheetViews>
    <sheetView tabSelected="1" zoomScale="85" zoomScaleNormal="85" workbookViewId="0">
      <selection activeCell="E13" sqref="E13"/>
    </sheetView>
  </sheetViews>
  <sheetFormatPr defaultRowHeight="15.75" x14ac:dyDescent="0.25"/>
  <cols>
    <col min="1" max="1" width="45.42578125" style="1" customWidth="1"/>
    <col min="2" max="4" width="9.140625" style="1"/>
    <col min="5" max="5" width="9.140625" style="3"/>
    <col min="6" max="6" width="9.140625" style="1"/>
    <col min="7" max="7" width="13.42578125" style="1" customWidth="1"/>
    <col min="8" max="8" width="13.7109375" style="1" customWidth="1"/>
    <col min="9" max="9" width="11.5703125" style="1" customWidth="1"/>
    <col min="10" max="10" width="9.140625" style="1"/>
    <col min="11" max="11" width="10" style="1" customWidth="1"/>
    <col min="12" max="12" width="9.140625" style="1"/>
    <col min="13" max="13" width="11" style="1" customWidth="1"/>
    <col min="14" max="14" width="12.85546875" style="1" customWidth="1"/>
    <col min="15" max="15" width="9.140625" style="1"/>
    <col min="16" max="16" width="13.5703125" style="1" customWidth="1"/>
    <col min="17" max="17" width="14.140625" style="1" customWidth="1"/>
    <col min="18" max="18" width="15" style="1" customWidth="1"/>
    <col min="19" max="19" width="16.5703125" style="1" customWidth="1"/>
    <col min="20" max="20" width="19.140625" style="1" customWidth="1"/>
    <col min="21" max="16384" width="9.140625" style="1"/>
  </cols>
  <sheetData>
    <row r="2" spans="1:20" x14ac:dyDescent="0.25">
      <c r="A2" s="11" t="s">
        <v>25</v>
      </c>
    </row>
    <row r="4" spans="1:20" x14ac:dyDescent="0.25">
      <c r="A4" s="1" t="s">
        <v>13</v>
      </c>
      <c r="B4" s="1" t="s">
        <v>0</v>
      </c>
      <c r="C4" s="1" t="s">
        <v>1</v>
      </c>
      <c r="D4" s="1" t="s">
        <v>2</v>
      </c>
      <c r="E4" s="3" t="s">
        <v>3</v>
      </c>
      <c r="F4" s="1" t="s">
        <v>4</v>
      </c>
      <c r="G4" s="1" t="s">
        <v>10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23</v>
      </c>
      <c r="M4" s="1" t="s">
        <v>9</v>
      </c>
      <c r="N4" s="1" t="s">
        <v>11</v>
      </c>
      <c r="O4" s="1" t="s">
        <v>12</v>
      </c>
      <c r="P4" s="1" t="s">
        <v>16</v>
      </c>
      <c r="Q4" s="7" t="s">
        <v>20</v>
      </c>
      <c r="R4" s="7" t="s">
        <v>21</v>
      </c>
      <c r="S4" s="7" t="s">
        <v>19</v>
      </c>
      <c r="T4" s="7" t="s">
        <v>22</v>
      </c>
    </row>
    <row r="5" spans="1:20" x14ac:dyDescent="0.25">
      <c r="A5" s="17" t="s">
        <v>31</v>
      </c>
      <c r="B5" s="12">
        <v>2.4</v>
      </c>
      <c r="C5" s="12">
        <v>3.7</v>
      </c>
      <c r="D5" s="12">
        <v>2.5</v>
      </c>
      <c r="E5" s="12">
        <v>0.6</v>
      </c>
      <c r="F5" s="12">
        <v>8.5</v>
      </c>
      <c r="G5" s="12">
        <f t="shared" ref="G5:G24" si="0">((SUM(B5:E5)/4)*0.9)+(0.1*F5)</f>
        <v>2.92</v>
      </c>
      <c r="H5" s="12">
        <v>5.5</v>
      </c>
      <c r="I5" s="12">
        <v>7.5</v>
      </c>
      <c r="J5" s="12">
        <v>9</v>
      </c>
      <c r="K5" s="12">
        <v>10</v>
      </c>
      <c r="L5" s="12">
        <v>8</v>
      </c>
      <c r="M5" s="12">
        <v>2.7</v>
      </c>
      <c r="N5" s="12">
        <f t="shared" ref="N5:N24" si="1">((SUM(H5:K5)/4)*(1/3))+(L5*(1/3))+(M5*(1/3))</f>
        <v>6.2333333333333334</v>
      </c>
      <c r="O5" s="16">
        <f t="shared" ref="O5:O24" si="2">((2/3)*G5)+((1/3)*N5)</f>
        <v>4.0244444444444438</v>
      </c>
      <c r="P5" s="5" t="s">
        <v>15</v>
      </c>
      <c r="Q5" s="9" t="s">
        <v>45</v>
      </c>
      <c r="R5" s="10"/>
      <c r="S5" s="20" t="s">
        <v>18</v>
      </c>
      <c r="T5" s="6"/>
    </row>
    <row r="6" spans="1:20" x14ac:dyDescent="0.25">
      <c r="A6" s="17" t="s">
        <v>26</v>
      </c>
      <c r="B6" s="12">
        <v>5.15</v>
      </c>
      <c r="C6" s="12">
        <v>6.1</v>
      </c>
      <c r="D6" s="12">
        <v>5.3</v>
      </c>
      <c r="E6" s="12">
        <v>5</v>
      </c>
      <c r="F6" s="12">
        <v>5</v>
      </c>
      <c r="G6" s="12">
        <f t="shared" si="0"/>
        <v>5.3487499999999999</v>
      </c>
      <c r="H6" s="12">
        <v>5.5</v>
      </c>
      <c r="I6" s="12">
        <v>5</v>
      </c>
      <c r="J6" s="12">
        <v>7</v>
      </c>
      <c r="K6" s="12">
        <v>10</v>
      </c>
      <c r="L6" s="12">
        <v>7</v>
      </c>
      <c r="M6" s="12">
        <v>3.9</v>
      </c>
      <c r="N6" s="12">
        <f t="shared" si="1"/>
        <v>5.9249999999999998</v>
      </c>
      <c r="O6" s="16">
        <f t="shared" si="2"/>
        <v>5.5408333333333326</v>
      </c>
      <c r="P6" s="5" t="s">
        <v>15</v>
      </c>
      <c r="Q6" s="9" t="s">
        <v>45</v>
      </c>
      <c r="R6" s="10"/>
      <c r="S6" s="20" t="s">
        <v>18</v>
      </c>
      <c r="T6" s="6"/>
    </row>
    <row r="7" spans="1:20" x14ac:dyDescent="0.25">
      <c r="A7" s="18" t="s">
        <v>27</v>
      </c>
      <c r="B7" s="12">
        <v>6.9</v>
      </c>
      <c r="C7" s="12">
        <v>8.4</v>
      </c>
      <c r="D7" s="15">
        <v>3.3</v>
      </c>
      <c r="E7" s="12">
        <v>5</v>
      </c>
      <c r="F7" s="12">
        <v>7.5</v>
      </c>
      <c r="G7" s="12">
        <f t="shared" si="0"/>
        <v>6.0600000000000005</v>
      </c>
      <c r="H7" s="12">
        <v>5.5</v>
      </c>
      <c r="I7" s="12">
        <v>5</v>
      </c>
      <c r="J7" s="12">
        <v>8</v>
      </c>
      <c r="K7" s="12">
        <v>7</v>
      </c>
      <c r="L7" s="12">
        <v>7.5</v>
      </c>
      <c r="M7" s="12">
        <v>7.2</v>
      </c>
      <c r="N7" s="12">
        <f t="shared" si="1"/>
        <v>7.0250000000000004</v>
      </c>
      <c r="O7" s="19">
        <f t="shared" si="2"/>
        <v>6.3816666666666668</v>
      </c>
      <c r="P7" s="8" t="s">
        <v>17</v>
      </c>
      <c r="Q7" s="10"/>
      <c r="R7" s="10"/>
      <c r="S7" s="8" t="s">
        <v>17</v>
      </c>
      <c r="T7" s="6"/>
    </row>
    <row r="8" spans="1:20" x14ac:dyDescent="0.25">
      <c r="A8" s="17" t="s">
        <v>28</v>
      </c>
      <c r="B8" s="12">
        <v>4.5</v>
      </c>
      <c r="C8" s="12">
        <v>5.4</v>
      </c>
      <c r="D8" s="12">
        <v>3.9</v>
      </c>
      <c r="E8" s="12">
        <v>4.5</v>
      </c>
      <c r="F8" s="12">
        <v>8.5</v>
      </c>
      <c r="G8" s="12">
        <f t="shared" si="0"/>
        <v>4.9675000000000011</v>
      </c>
      <c r="H8" s="12">
        <v>5.5</v>
      </c>
      <c r="I8" s="12">
        <v>7.5</v>
      </c>
      <c r="J8" s="12">
        <v>9</v>
      </c>
      <c r="K8" s="12">
        <v>10</v>
      </c>
      <c r="L8" s="12">
        <v>9.5</v>
      </c>
      <c r="M8" s="12">
        <v>5.2</v>
      </c>
      <c r="N8" s="12">
        <f t="shared" si="1"/>
        <v>7.5666666666666664</v>
      </c>
      <c r="O8" s="16">
        <f t="shared" si="2"/>
        <v>5.8338888888888896</v>
      </c>
      <c r="P8" s="8" t="s">
        <v>17</v>
      </c>
      <c r="Q8" s="10"/>
      <c r="R8" s="10"/>
      <c r="S8" s="8" t="s">
        <v>17</v>
      </c>
      <c r="T8" s="6"/>
    </row>
    <row r="9" spans="1:20" x14ac:dyDescent="0.25">
      <c r="A9" s="18" t="s">
        <v>29</v>
      </c>
      <c r="B9" s="12">
        <v>3.7</v>
      </c>
      <c r="C9" s="12">
        <v>8.9</v>
      </c>
      <c r="D9" s="12">
        <v>4</v>
      </c>
      <c r="E9" s="12">
        <v>2.1</v>
      </c>
      <c r="F9" s="12">
        <v>7.5</v>
      </c>
      <c r="G9" s="12">
        <f t="shared" si="0"/>
        <v>4.9575000000000005</v>
      </c>
      <c r="H9" s="12">
        <v>5.5</v>
      </c>
      <c r="I9" s="12">
        <v>5</v>
      </c>
      <c r="J9" s="12">
        <v>7</v>
      </c>
      <c r="K9" s="12">
        <v>7</v>
      </c>
      <c r="L9" s="12">
        <v>9.5</v>
      </c>
      <c r="M9" s="12">
        <v>8.5</v>
      </c>
      <c r="N9" s="12">
        <f t="shared" si="1"/>
        <v>8.0416666666666661</v>
      </c>
      <c r="O9" s="19">
        <f t="shared" si="2"/>
        <v>5.9855555555555551</v>
      </c>
      <c r="P9" s="8" t="s">
        <v>17</v>
      </c>
      <c r="Q9" s="10"/>
      <c r="R9" s="10"/>
      <c r="S9" s="8" t="s">
        <v>17</v>
      </c>
      <c r="T9" s="21" t="s">
        <v>46</v>
      </c>
    </row>
    <row r="10" spans="1:20" x14ac:dyDescent="0.25">
      <c r="A10" s="18" t="s">
        <v>30</v>
      </c>
      <c r="B10" s="12">
        <v>7.5</v>
      </c>
      <c r="C10" s="12">
        <v>6.9</v>
      </c>
      <c r="D10" s="12">
        <v>3.2</v>
      </c>
      <c r="E10" s="12">
        <v>6.7</v>
      </c>
      <c r="F10" s="12">
        <v>8.5</v>
      </c>
      <c r="G10" s="12">
        <f t="shared" si="0"/>
        <v>6.3175000000000008</v>
      </c>
      <c r="H10" s="12">
        <v>5.5</v>
      </c>
      <c r="I10" s="12">
        <v>7.5</v>
      </c>
      <c r="J10" s="12">
        <v>9</v>
      </c>
      <c r="K10" s="12">
        <v>10</v>
      </c>
      <c r="L10" s="12">
        <v>9.5</v>
      </c>
      <c r="M10" s="12">
        <v>5.5</v>
      </c>
      <c r="N10" s="12">
        <f t="shared" si="1"/>
        <v>7.6666666666666661</v>
      </c>
      <c r="O10" s="19">
        <f t="shared" si="2"/>
        <v>6.7672222222222222</v>
      </c>
      <c r="P10" s="8" t="s">
        <v>17</v>
      </c>
      <c r="Q10" s="10"/>
      <c r="R10" s="10"/>
      <c r="S10" s="8" t="s">
        <v>17</v>
      </c>
      <c r="T10" s="21" t="s">
        <v>47</v>
      </c>
    </row>
    <row r="11" spans="1:20" x14ac:dyDescent="0.25">
      <c r="A11" s="18" t="s">
        <v>32</v>
      </c>
      <c r="B11" s="12">
        <v>7.5</v>
      </c>
      <c r="C11" s="12">
        <v>9.6999999999999993</v>
      </c>
      <c r="D11" s="12">
        <v>4.9000000000000004</v>
      </c>
      <c r="E11" s="12">
        <v>7.8</v>
      </c>
      <c r="F11" s="12">
        <v>7.5</v>
      </c>
      <c r="G11" s="12">
        <f t="shared" si="0"/>
        <v>7.4775000000000009</v>
      </c>
      <c r="H11" s="12">
        <v>6.5</v>
      </c>
      <c r="I11" s="12">
        <v>5</v>
      </c>
      <c r="J11" s="12">
        <v>8.5</v>
      </c>
      <c r="K11" s="12">
        <v>9</v>
      </c>
      <c r="L11" s="12">
        <v>8</v>
      </c>
      <c r="M11" s="12">
        <v>8.1</v>
      </c>
      <c r="N11" s="12">
        <f t="shared" si="1"/>
        <v>7.7833333333333332</v>
      </c>
      <c r="O11" s="19">
        <f t="shared" si="2"/>
        <v>7.5794444444444444</v>
      </c>
      <c r="P11" s="8" t="s">
        <v>17</v>
      </c>
      <c r="Q11" s="10"/>
      <c r="R11" s="10"/>
      <c r="S11" s="8" t="s">
        <v>17</v>
      </c>
      <c r="T11" s="6"/>
    </row>
    <row r="12" spans="1:20" x14ac:dyDescent="0.25">
      <c r="A12" s="18" t="s">
        <v>33</v>
      </c>
      <c r="B12" s="12">
        <v>8.1999999999999993</v>
      </c>
      <c r="C12" s="12">
        <v>6</v>
      </c>
      <c r="D12" s="12">
        <v>7.3</v>
      </c>
      <c r="E12" s="12">
        <v>5.5</v>
      </c>
      <c r="F12" s="12">
        <v>10</v>
      </c>
      <c r="G12" s="12">
        <f t="shared" si="0"/>
        <v>7.0750000000000002</v>
      </c>
      <c r="H12" s="12">
        <v>9.5</v>
      </c>
      <c r="I12" s="12">
        <v>9.5</v>
      </c>
      <c r="J12" s="12">
        <v>9</v>
      </c>
      <c r="K12" s="12">
        <v>10</v>
      </c>
      <c r="L12" s="12">
        <v>9</v>
      </c>
      <c r="M12" s="12">
        <v>7.8</v>
      </c>
      <c r="N12" s="12">
        <f t="shared" si="1"/>
        <v>8.7666666666666657</v>
      </c>
      <c r="O12" s="19">
        <f t="shared" si="2"/>
        <v>7.6388888888888884</v>
      </c>
      <c r="P12" s="8" t="s">
        <v>17</v>
      </c>
      <c r="Q12" s="10"/>
      <c r="R12" s="10"/>
      <c r="S12" s="8" t="s">
        <v>17</v>
      </c>
      <c r="T12" s="6"/>
    </row>
    <row r="13" spans="1:20" x14ac:dyDescent="0.25">
      <c r="A13" s="18" t="s">
        <v>34</v>
      </c>
      <c r="B13" s="12">
        <v>4.8</v>
      </c>
      <c r="C13" s="12">
        <v>7</v>
      </c>
      <c r="D13" s="12">
        <v>6</v>
      </c>
      <c r="E13" s="12">
        <v>4.4000000000000004</v>
      </c>
      <c r="F13" s="12">
        <v>9</v>
      </c>
      <c r="G13" s="12">
        <f t="shared" si="0"/>
        <v>5.8950000000000014</v>
      </c>
      <c r="H13" s="12">
        <v>8.5</v>
      </c>
      <c r="I13" s="12">
        <v>9</v>
      </c>
      <c r="J13" s="12">
        <v>9</v>
      </c>
      <c r="K13" s="12">
        <v>8.5</v>
      </c>
      <c r="L13" s="12">
        <v>9.5</v>
      </c>
      <c r="M13" s="12">
        <v>5.6</v>
      </c>
      <c r="N13" s="12">
        <f t="shared" si="1"/>
        <v>7.9499999999999993</v>
      </c>
      <c r="O13" s="19">
        <f t="shared" si="2"/>
        <v>6.58</v>
      </c>
      <c r="P13" s="8" t="s">
        <v>17</v>
      </c>
      <c r="Q13" s="10"/>
      <c r="R13" s="10"/>
      <c r="S13" s="8" t="s">
        <v>17</v>
      </c>
      <c r="T13" s="6"/>
    </row>
    <row r="14" spans="1:20" x14ac:dyDescent="0.25">
      <c r="A14" s="18" t="s">
        <v>35</v>
      </c>
      <c r="B14" s="12">
        <v>7.4</v>
      </c>
      <c r="C14" s="12">
        <v>7</v>
      </c>
      <c r="D14" s="12">
        <v>2.5</v>
      </c>
      <c r="E14" s="12">
        <v>4.5999999999999996</v>
      </c>
      <c r="F14" s="12">
        <v>9</v>
      </c>
      <c r="G14" s="12">
        <f t="shared" si="0"/>
        <v>5.7375000000000007</v>
      </c>
      <c r="H14" s="12">
        <v>8.5</v>
      </c>
      <c r="I14" s="12">
        <v>9</v>
      </c>
      <c r="J14" s="12">
        <v>9</v>
      </c>
      <c r="K14" s="12">
        <v>8.5</v>
      </c>
      <c r="L14" s="12">
        <v>9.5</v>
      </c>
      <c r="M14" s="12">
        <v>8.9</v>
      </c>
      <c r="N14" s="12">
        <f t="shared" si="1"/>
        <v>9.0500000000000007</v>
      </c>
      <c r="O14" s="19">
        <f t="shared" si="2"/>
        <v>6.8416666666666668</v>
      </c>
      <c r="P14" s="8" t="s">
        <v>17</v>
      </c>
      <c r="Q14" s="10"/>
      <c r="R14" s="10"/>
      <c r="S14" s="8" t="s">
        <v>17</v>
      </c>
      <c r="T14" s="6"/>
    </row>
    <row r="15" spans="1:20" x14ac:dyDescent="0.25">
      <c r="A15" s="17" t="s">
        <v>36</v>
      </c>
      <c r="B15" s="12">
        <v>2</v>
      </c>
      <c r="C15" s="12">
        <v>3.8</v>
      </c>
      <c r="D15" s="12">
        <v>2</v>
      </c>
      <c r="E15" s="12">
        <v>1.4</v>
      </c>
      <c r="F15" s="12">
        <v>9</v>
      </c>
      <c r="G15" s="12">
        <f t="shared" si="0"/>
        <v>2.9699999999999998</v>
      </c>
      <c r="H15" s="12">
        <v>8.5</v>
      </c>
      <c r="I15" s="12">
        <v>9</v>
      </c>
      <c r="J15" s="12">
        <v>9</v>
      </c>
      <c r="K15" s="12">
        <v>8.5</v>
      </c>
      <c r="L15" s="12">
        <v>7.5</v>
      </c>
      <c r="M15" s="12">
        <v>2.1</v>
      </c>
      <c r="N15" s="12">
        <f t="shared" si="1"/>
        <v>6.1166666666666663</v>
      </c>
      <c r="O15" s="16">
        <f t="shared" si="2"/>
        <v>4.0188888888888883</v>
      </c>
      <c r="P15" s="5" t="s">
        <v>15</v>
      </c>
      <c r="Q15" s="9" t="s">
        <v>45</v>
      </c>
      <c r="R15" s="10"/>
      <c r="S15" s="20" t="s">
        <v>18</v>
      </c>
      <c r="T15" s="6"/>
    </row>
    <row r="16" spans="1:20" x14ac:dyDescent="0.25">
      <c r="A16" s="17" t="s">
        <v>37</v>
      </c>
      <c r="B16" s="12">
        <v>4.0999999999999996</v>
      </c>
      <c r="C16" s="12">
        <v>4.7</v>
      </c>
      <c r="D16" s="12">
        <v>2</v>
      </c>
      <c r="E16" s="12">
        <v>1.2</v>
      </c>
      <c r="F16" s="12">
        <v>0</v>
      </c>
      <c r="G16" s="12">
        <f t="shared" si="0"/>
        <v>2.7</v>
      </c>
      <c r="H16" s="12">
        <v>6.5</v>
      </c>
      <c r="I16" s="12">
        <v>5</v>
      </c>
      <c r="J16" s="12">
        <v>8.5</v>
      </c>
      <c r="K16" s="12">
        <v>8.5</v>
      </c>
      <c r="L16" s="12">
        <v>9</v>
      </c>
      <c r="M16" s="12">
        <v>3.6</v>
      </c>
      <c r="N16" s="12">
        <f t="shared" si="1"/>
        <v>6.5750000000000002</v>
      </c>
      <c r="O16" s="16">
        <f t="shared" si="2"/>
        <v>3.9916666666666663</v>
      </c>
      <c r="P16" s="5" t="s">
        <v>15</v>
      </c>
      <c r="Q16" s="9" t="s">
        <v>45</v>
      </c>
      <c r="R16" s="10"/>
      <c r="S16" s="20" t="s">
        <v>18</v>
      </c>
      <c r="T16" s="6"/>
    </row>
    <row r="17" spans="1:20" x14ac:dyDescent="0.25">
      <c r="A17" s="18" t="s">
        <v>38</v>
      </c>
      <c r="B17" s="12">
        <v>1.6</v>
      </c>
      <c r="C17" s="12">
        <v>7.7</v>
      </c>
      <c r="D17" s="12">
        <v>3.4</v>
      </c>
      <c r="E17" s="12">
        <v>5.3</v>
      </c>
      <c r="F17" s="12">
        <v>10</v>
      </c>
      <c r="G17" s="12">
        <f t="shared" si="0"/>
        <v>5.05</v>
      </c>
      <c r="H17" s="12">
        <v>9.5</v>
      </c>
      <c r="I17" s="12">
        <v>9.5</v>
      </c>
      <c r="J17" s="12">
        <v>9</v>
      </c>
      <c r="K17" s="12">
        <v>10</v>
      </c>
      <c r="L17" s="12">
        <v>8.5</v>
      </c>
      <c r="M17" s="12">
        <v>5.3</v>
      </c>
      <c r="N17" s="12">
        <f t="shared" si="1"/>
        <v>7.7666666666666666</v>
      </c>
      <c r="O17" s="19">
        <f t="shared" si="2"/>
        <v>5.9555555555555548</v>
      </c>
      <c r="P17" s="8" t="s">
        <v>17</v>
      </c>
      <c r="Q17" s="10"/>
      <c r="R17" s="10"/>
      <c r="S17" s="8" t="s">
        <v>17</v>
      </c>
      <c r="T17" s="6"/>
    </row>
    <row r="18" spans="1:20" x14ac:dyDescent="0.25">
      <c r="A18" s="17" t="s">
        <v>39</v>
      </c>
      <c r="B18" s="12">
        <v>3.5</v>
      </c>
      <c r="C18" s="12">
        <v>6.4</v>
      </c>
      <c r="D18" s="12">
        <v>4</v>
      </c>
      <c r="E18" s="12">
        <v>4.2</v>
      </c>
      <c r="F18" s="12">
        <v>10</v>
      </c>
      <c r="G18" s="12">
        <f t="shared" si="0"/>
        <v>5.0725000000000007</v>
      </c>
      <c r="H18" s="12">
        <v>9.5</v>
      </c>
      <c r="I18" s="12">
        <v>9.5</v>
      </c>
      <c r="J18" s="12">
        <v>9</v>
      </c>
      <c r="K18" s="12">
        <v>10</v>
      </c>
      <c r="L18" s="12">
        <v>8.5</v>
      </c>
      <c r="M18" s="12">
        <v>3.3</v>
      </c>
      <c r="N18" s="12">
        <f t="shared" si="1"/>
        <v>7.1</v>
      </c>
      <c r="O18" s="16">
        <f t="shared" si="2"/>
        <v>5.7483333333333331</v>
      </c>
      <c r="P18" s="8" t="s">
        <v>17</v>
      </c>
      <c r="Q18" s="10"/>
      <c r="R18" s="10"/>
      <c r="S18" s="8" t="s">
        <v>17</v>
      </c>
      <c r="T18" s="6"/>
    </row>
    <row r="19" spans="1:20" x14ac:dyDescent="0.25">
      <c r="A19" s="17" t="s">
        <v>40</v>
      </c>
      <c r="B19" s="12">
        <v>1.2</v>
      </c>
      <c r="C19" s="12">
        <v>3.7</v>
      </c>
      <c r="D19" s="12">
        <v>4</v>
      </c>
      <c r="E19" s="12">
        <v>5.2</v>
      </c>
      <c r="F19" s="12">
        <v>8</v>
      </c>
      <c r="G19" s="12">
        <f t="shared" si="0"/>
        <v>3.9725000000000001</v>
      </c>
      <c r="H19" s="12">
        <v>7</v>
      </c>
      <c r="I19" s="12">
        <v>7.8</v>
      </c>
      <c r="J19" s="12">
        <v>10</v>
      </c>
      <c r="K19" s="12">
        <v>8.5</v>
      </c>
      <c r="L19" s="12">
        <v>8.5</v>
      </c>
      <c r="M19" s="12">
        <v>7.5</v>
      </c>
      <c r="N19" s="12">
        <f t="shared" si="1"/>
        <v>8.1083333333333325</v>
      </c>
      <c r="O19" s="16">
        <f t="shared" si="2"/>
        <v>5.3511111111111109</v>
      </c>
      <c r="P19" s="5" t="s">
        <v>15</v>
      </c>
      <c r="Q19" s="10">
        <v>4</v>
      </c>
      <c r="R19" s="10">
        <f>(Table1[[#This Row],[MS]]+Table1[[#This Row],[NOTA REC]])/2</f>
        <v>4.6755555555555555</v>
      </c>
      <c r="S19" s="20" t="s">
        <v>18</v>
      </c>
      <c r="T19" s="6"/>
    </row>
    <row r="20" spans="1:20" x14ac:dyDescent="0.25">
      <c r="A20" s="17" t="s">
        <v>41</v>
      </c>
      <c r="B20" s="12">
        <v>5.7</v>
      </c>
      <c r="C20" s="12">
        <v>5.9</v>
      </c>
      <c r="D20" s="12">
        <v>2.1</v>
      </c>
      <c r="E20" s="12">
        <v>1.9</v>
      </c>
      <c r="F20" s="12">
        <v>8</v>
      </c>
      <c r="G20" s="12">
        <f t="shared" si="0"/>
        <v>4.3100000000000005</v>
      </c>
      <c r="H20" s="12">
        <v>7</v>
      </c>
      <c r="I20" s="12">
        <v>7.8</v>
      </c>
      <c r="J20" s="12">
        <v>10</v>
      </c>
      <c r="K20" s="12">
        <v>8.5</v>
      </c>
      <c r="L20" s="12">
        <v>9</v>
      </c>
      <c r="M20" s="12">
        <v>6.8</v>
      </c>
      <c r="N20" s="12">
        <f t="shared" si="1"/>
        <v>8.0416666666666661</v>
      </c>
      <c r="O20" s="16">
        <f t="shared" si="2"/>
        <v>5.5538888888888884</v>
      </c>
      <c r="P20" s="5" t="s">
        <v>15</v>
      </c>
      <c r="Q20" s="10">
        <v>2.9</v>
      </c>
      <c r="R20" s="10">
        <f>(Table1[[#This Row],[MS]]+Table1[[#This Row],[NOTA REC]])/2</f>
        <v>4.2269444444444444</v>
      </c>
      <c r="S20" s="20" t="s">
        <v>18</v>
      </c>
      <c r="T20" s="6"/>
    </row>
    <row r="21" spans="1:20" x14ac:dyDescent="0.25">
      <c r="A21" s="17" t="s">
        <v>42</v>
      </c>
      <c r="B21" s="12">
        <v>1.5</v>
      </c>
      <c r="C21" s="12">
        <v>5</v>
      </c>
      <c r="D21" s="12">
        <v>4</v>
      </c>
      <c r="E21" s="12">
        <v>1.6</v>
      </c>
      <c r="F21" s="12">
        <v>10</v>
      </c>
      <c r="G21" s="12">
        <f t="shared" si="0"/>
        <v>3.7225000000000001</v>
      </c>
      <c r="H21" s="12">
        <v>9.5</v>
      </c>
      <c r="I21" s="12">
        <v>9.5</v>
      </c>
      <c r="J21" s="12">
        <v>9</v>
      </c>
      <c r="K21" s="12">
        <v>10</v>
      </c>
      <c r="L21" s="12">
        <v>9</v>
      </c>
      <c r="M21" s="12">
        <v>2.5</v>
      </c>
      <c r="N21" s="12">
        <f t="shared" si="1"/>
        <v>6.9999999999999991</v>
      </c>
      <c r="O21" s="16">
        <f t="shared" si="2"/>
        <v>4.8149999999999995</v>
      </c>
      <c r="P21" s="5" t="s">
        <v>15</v>
      </c>
      <c r="Q21" s="9" t="s">
        <v>45</v>
      </c>
      <c r="R21" s="10"/>
      <c r="S21" s="20" t="s">
        <v>18</v>
      </c>
      <c r="T21" s="6"/>
    </row>
    <row r="22" spans="1:20" x14ac:dyDescent="0.25">
      <c r="A22" s="13" t="s">
        <v>43</v>
      </c>
      <c r="B22" s="12">
        <v>5.6</v>
      </c>
      <c r="C22" s="12">
        <v>8</v>
      </c>
      <c r="D22" s="12">
        <v>6.5</v>
      </c>
      <c r="E22" s="12">
        <v>4.3</v>
      </c>
      <c r="F22" s="12">
        <v>7.5</v>
      </c>
      <c r="G22" s="12">
        <f t="shared" si="0"/>
        <v>6.24</v>
      </c>
      <c r="H22" s="12">
        <v>6.5</v>
      </c>
      <c r="I22" s="12">
        <v>5</v>
      </c>
      <c r="J22" s="12">
        <v>8.5</v>
      </c>
      <c r="K22" s="12">
        <v>8.5</v>
      </c>
      <c r="L22" s="12">
        <v>9</v>
      </c>
      <c r="M22" s="12">
        <v>9.1999999999999993</v>
      </c>
      <c r="N22" s="12">
        <f t="shared" si="1"/>
        <v>8.4416666666666664</v>
      </c>
      <c r="O22" s="19">
        <f t="shared" si="2"/>
        <v>6.9738888888888884</v>
      </c>
      <c r="P22" s="8" t="s">
        <v>17</v>
      </c>
      <c r="Q22" s="10"/>
      <c r="R22" s="10"/>
      <c r="S22" s="8" t="s">
        <v>17</v>
      </c>
      <c r="T22" s="6"/>
    </row>
    <row r="23" spans="1:20" x14ac:dyDescent="0.25">
      <c r="A23" s="13" t="s">
        <v>44</v>
      </c>
      <c r="B23" s="12">
        <v>5.0999999999999996</v>
      </c>
      <c r="C23" s="12">
        <v>5.4</v>
      </c>
      <c r="D23" s="12">
        <v>4.7</v>
      </c>
      <c r="E23" s="12">
        <v>5.5</v>
      </c>
      <c r="F23" s="12">
        <v>7.5</v>
      </c>
      <c r="G23" s="12">
        <f t="shared" si="0"/>
        <v>5.4074999999999998</v>
      </c>
      <c r="H23" s="12">
        <v>7</v>
      </c>
      <c r="I23" s="12">
        <v>7.8</v>
      </c>
      <c r="J23" s="12">
        <v>10</v>
      </c>
      <c r="K23" s="12">
        <v>8.5</v>
      </c>
      <c r="L23" s="12">
        <v>9</v>
      </c>
      <c r="M23" s="12">
        <v>5.7</v>
      </c>
      <c r="N23" s="12">
        <f t="shared" si="1"/>
        <v>7.6749999999999989</v>
      </c>
      <c r="O23" s="14">
        <f t="shared" si="2"/>
        <v>6.1633333333333322</v>
      </c>
      <c r="P23" s="8" t="s">
        <v>17</v>
      </c>
      <c r="Q23" s="10"/>
      <c r="R23" s="10"/>
      <c r="S23" s="8" t="s">
        <v>17</v>
      </c>
      <c r="T23" s="6"/>
    </row>
    <row r="24" spans="1:20" x14ac:dyDescent="0.25">
      <c r="A24" s="13" t="s">
        <v>14</v>
      </c>
      <c r="B24" s="12">
        <v>0</v>
      </c>
      <c r="C24" s="12">
        <v>0</v>
      </c>
      <c r="D24" s="12">
        <v>0</v>
      </c>
      <c r="E24" s="12">
        <v>0</v>
      </c>
      <c r="F24" s="12">
        <v>10</v>
      </c>
      <c r="G24" s="12">
        <f t="shared" si="0"/>
        <v>1</v>
      </c>
      <c r="H24" s="12">
        <v>10</v>
      </c>
      <c r="I24" s="12">
        <v>10</v>
      </c>
      <c r="J24" s="12">
        <v>10</v>
      </c>
      <c r="K24" s="12">
        <v>10</v>
      </c>
      <c r="L24" s="12">
        <v>10</v>
      </c>
      <c r="M24" s="12">
        <v>0</v>
      </c>
      <c r="N24" s="12">
        <f t="shared" si="1"/>
        <v>6.6666666666666661</v>
      </c>
      <c r="O24" s="12">
        <f t="shared" si="2"/>
        <v>2.8888888888888884</v>
      </c>
      <c r="P24" s="9"/>
      <c r="Q24" s="10"/>
      <c r="R24" s="10"/>
      <c r="S24" s="10"/>
      <c r="T24" s="6"/>
    </row>
    <row r="25" spans="1:20" x14ac:dyDescent="0.25">
      <c r="B25" s="2"/>
      <c r="C25" s="2"/>
      <c r="D25" s="2"/>
      <c r="E25" s="2"/>
      <c r="F25" s="4"/>
      <c r="G25" s="2"/>
      <c r="H25" s="2"/>
      <c r="I25" s="2"/>
      <c r="J25" s="2"/>
      <c r="K25" s="2"/>
      <c r="L25" s="2"/>
      <c r="M25" s="2"/>
      <c r="N25" s="2"/>
      <c r="O25" s="2"/>
      <c r="P25" s="9"/>
      <c r="Q25" s="10"/>
      <c r="R25" s="10"/>
      <c r="S25" s="10"/>
      <c r="T25" s="6"/>
    </row>
    <row r="26" spans="1:20" x14ac:dyDescent="0.25">
      <c r="B26" s="2"/>
      <c r="C26" s="2"/>
      <c r="D26" s="2"/>
      <c r="E26" s="2"/>
      <c r="F26" s="4"/>
      <c r="G26" s="2"/>
      <c r="H26" s="2"/>
      <c r="I26" s="2"/>
      <c r="J26" s="2"/>
      <c r="K26" s="2"/>
      <c r="L26" s="2"/>
      <c r="M26" s="2"/>
      <c r="N26" s="2"/>
      <c r="O26" s="2"/>
      <c r="P26" s="9"/>
      <c r="Q26" s="10"/>
      <c r="R26" s="10"/>
      <c r="S26" s="10"/>
      <c r="T26" s="6"/>
    </row>
    <row r="27" spans="1:20" x14ac:dyDescent="0.25">
      <c r="B27" s="2"/>
      <c r="C27" s="2"/>
      <c r="D27" s="2"/>
      <c r="E27" s="2"/>
      <c r="F27" s="4"/>
      <c r="G27" s="2"/>
      <c r="H27" s="2"/>
      <c r="I27" s="2"/>
      <c r="J27" s="2"/>
      <c r="K27" s="2"/>
      <c r="L27" s="2"/>
      <c r="M27" s="2"/>
      <c r="N27" s="2"/>
      <c r="O27" s="2"/>
      <c r="P27" s="9"/>
      <c r="Q27" s="10"/>
      <c r="R27" s="10"/>
      <c r="S27" s="10"/>
      <c r="T27" s="6"/>
    </row>
    <row r="28" spans="1:20" x14ac:dyDescent="0.25">
      <c r="B28" s="2"/>
      <c r="C28" s="2"/>
      <c r="D28" s="2"/>
      <c r="E28" s="2"/>
      <c r="F28" s="4"/>
      <c r="G28" s="2"/>
      <c r="H28" s="2"/>
      <c r="I28" s="2"/>
      <c r="J28" s="2"/>
      <c r="K28" s="2"/>
      <c r="L28" s="2"/>
      <c r="M28" s="2"/>
      <c r="N28" s="2"/>
      <c r="O28" s="2"/>
      <c r="P28" s="9"/>
      <c r="Q28" s="10"/>
      <c r="R28" s="10"/>
      <c r="S28" s="10"/>
      <c r="T28" s="6"/>
    </row>
    <row r="29" spans="1:20" x14ac:dyDescent="0.25">
      <c r="B29" s="2"/>
      <c r="C29" s="2"/>
      <c r="D29" s="2"/>
      <c r="E29" s="2"/>
      <c r="F29" s="4"/>
      <c r="G29" s="2"/>
      <c r="H29" s="2"/>
      <c r="I29" s="2"/>
      <c r="J29" s="2"/>
      <c r="K29" s="2"/>
      <c r="L29" s="2"/>
      <c r="M29" s="2"/>
      <c r="N29" s="2"/>
      <c r="O29" s="2"/>
      <c r="P29" s="9"/>
      <c r="Q29" s="10"/>
      <c r="R29" s="10"/>
      <c r="S29" s="10"/>
      <c r="T29" s="6"/>
    </row>
    <row r="30" spans="1:20" x14ac:dyDescent="0.25">
      <c r="B30" s="2"/>
      <c r="C30" s="2"/>
      <c r="D30" s="2"/>
      <c r="E30" s="2"/>
      <c r="F30" s="4"/>
      <c r="G30" s="2"/>
      <c r="H30" s="2"/>
      <c r="I30" s="2"/>
      <c r="J30" s="2"/>
      <c r="K30" s="2"/>
      <c r="L30" s="2"/>
      <c r="M30" s="2"/>
      <c r="N30" s="2"/>
      <c r="O30" s="2"/>
      <c r="P30" s="9"/>
      <c r="Q30" s="10"/>
      <c r="R30" s="10"/>
      <c r="S30" s="10"/>
      <c r="T30" s="6"/>
    </row>
    <row r="31" spans="1:20" x14ac:dyDescent="0.25">
      <c r="B31" s="2"/>
      <c r="C31" s="2"/>
      <c r="D31" s="2"/>
      <c r="E31" s="2"/>
      <c r="F31" s="4"/>
      <c r="G31" s="2"/>
      <c r="H31" s="2"/>
      <c r="I31" s="2"/>
      <c r="J31" s="2"/>
      <c r="K31" s="2"/>
      <c r="L31" s="2"/>
      <c r="M31" s="2"/>
      <c r="N31" s="2"/>
      <c r="O31" s="2"/>
      <c r="P31" s="9"/>
      <c r="Q31" s="10"/>
      <c r="R31" s="10"/>
      <c r="S31" s="10"/>
      <c r="T31" s="6"/>
    </row>
    <row r="32" spans="1:20" x14ac:dyDescent="0.25">
      <c r="B32" s="2"/>
      <c r="C32" s="2"/>
      <c r="D32" s="2"/>
      <c r="E32" s="2"/>
      <c r="F32" s="4"/>
      <c r="G32" s="2"/>
      <c r="H32" s="2"/>
      <c r="I32" s="2"/>
      <c r="J32" s="2"/>
      <c r="K32" s="2"/>
      <c r="L32" s="2"/>
      <c r="M32" s="2"/>
      <c r="N32" s="2"/>
      <c r="O32" s="2"/>
      <c r="P32" s="9"/>
      <c r="Q32" s="10"/>
      <c r="R32" s="10"/>
      <c r="S32" s="10"/>
      <c r="T32" s="6"/>
    </row>
    <row r="33" spans="1:20" x14ac:dyDescent="0.25">
      <c r="B33" s="2"/>
      <c r="C33" s="2"/>
      <c r="D33" s="2"/>
      <c r="E33" s="2"/>
      <c r="F33" s="4"/>
      <c r="G33" s="2"/>
      <c r="H33" s="2"/>
      <c r="I33" s="2"/>
      <c r="J33" s="2"/>
      <c r="K33" s="2"/>
      <c r="L33" s="2"/>
      <c r="M33" s="2"/>
      <c r="N33" s="2"/>
      <c r="O33" s="2"/>
      <c r="P33" s="9"/>
      <c r="Q33" s="10"/>
      <c r="R33" s="10"/>
      <c r="S33" s="10"/>
      <c r="T33" s="6"/>
    </row>
    <row r="34" spans="1:20" x14ac:dyDescent="0.25">
      <c r="B34" s="2"/>
      <c r="C34" s="2"/>
      <c r="D34" s="2"/>
      <c r="E34" s="2"/>
      <c r="F34" s="4"/>
      <c r="G34" s="2"/>
      <c r="H34" s="2"/>
      <c r="I34" s="2"/>
      <c r="J34" s="2"/>
      <c r="K34" s="2"/>
      <c r="L34" s="2"/>
      <c r="M34" s="2"/>
      <c r="N34" s="2"/>
      <c r="O34" s="2"/>
      <c r="P34" s="9"/>
      <c r="Q34" s="10"/>
      <c r="R34" s="10"/>
      <c r="S34" s="10"/>
      <c r="T34" s="6"/>
    </row>
    <row r="35" spans="1:20" x14ac:dyDescent="0.25">
      <c r="B35" s="2"/>
      <c r="C35" s="2"/>
      <c r="D35" s="2"/>
      <c r="E35" s="2"/>
      <c r="F35" s="4"/>
      <c r="G35" s="2"/>
      <c r="H35" s="2"/>
      <c r="I35" s="2"/>
      <c r="J35" s="2"/>
      <c r="K35" s="2"/>
      <c r="L35" s="2"/>
      <c r="M35" s="2"/>
      <c r="N35" s="2"/>
      <c r="O35" s="2"/>
      <c r="P35" s="9"/>
      <c r="Q35" s="10"/>
      <c r="R35" s="10"/>
      <c r="S35" s="10"/>
      <c r="T35" s="6"/>
    </row>
    <row r="36" spans="1:20" x14ac:dyDescent="0.25">
      <c r="B36" s="2"/>
      <c r="C36" s="2"/>
      <c r="D36" s="2"/>
      <c r="E36" s="2"/>
      <c r="F36" s="4"/>
      <c r="G36" s="2"/>
      <c r="H36" s="2"/>
      <c r="I36" s="2"/>
      <c r="J36" s="2"/>
      <c r="K36" s="2"/>
      <c r="L36" s="2"/>
      <c r="M36" s="2"/>
      <c r="N36" s="2"/>
      <c r="O36" s="2"/>
      <c r="P36" s="9"/>
      <c r="Q36" s="10"/>
      <c r="R36" s="10"/>
      <c r="S36" s="10"/>
      <c r="T36" s="6"/>
    </row>
    <row r="37" spans="1:20" x14ac:dyDescent="0.25">
      <c r="B37" s="2"/>
      <c r="C37" s="2"/>
      <c r="D37" s="2"/>
      <c r="E37" s="2"/>
      <c r="F37" s="4"/>
      <c r="G37" s="2"/>
      <c r="H37" s="2"/>
      <c r="I37" s="2"/>
      <c r="J37" s="2"/>
      <c r="K37" s="2"/>
      <c r="L37" s="2"/>
      <c r="M37" s="2"/>
      <c r="N37" s="2"/>
      <c r="O37" s="2"/>
      <c r="P37" s="9"/>
      <c r="Q37" s="10"/>
      <c r="R37" s="10"/>
      <c r="S37" s="10"/>
      <c r="T37" s="6"/>
    </row>
    <row r="38" spans="1:20" ht="41.25" customHeight="1" x14ac:dyDescent="0.25">
      <c r="B38" s="2"/>
      <c r="C38" s="2"/>
      <c r="D38" s="2"/>
      <c r="E38" s="2"/>
      <c r="F38" s="4"/>
      <c r="G38" s="2"/>
      <c r="H38" s="2"/>
      <c r="I38" s="2"/>
      <c r="J38" s="2"/>
      <c r="K38" s="2"/>
      <c r="L38" s="2"/>
      <c r="M38" s="2"/>
      <c r="N38" s="2"/>
      <c r="O38" s="2"/>
      <c r="P38" s="9"/>
      <c r="Q38" s="10"/>
      <c r="R38" s="10"/>
      <c r="S38" s="10"/>
      <c r="T38" s="6"/>
    </row>
    <row r="39" spans="1:20" hidden="1" x14ac:dyDescent="0.25">
      <c r="B39" s="2"/>
      <c r="C39" s="2"/>
      <c r="D39" s="2"/>
      <c r="E39" s="2"/>
      <c r="F39" s="4"/>
      <c r="G39" s="2"/>
      <c r="H39" s="2"/>
      <c r="I39" s="2"/>
      <c r="J39" s="2"/>
      <c r="K39" s="2"/>
      <c r="L39" s="2"/>
      <c r="M39" s="2"/>
      <c r="N39" s="2"/>
      <c r="O39" s="2"/>
      <c r="P39" s="9"/>
      <c r="Q39" s="10"/>
      <c r="R39" s="10">
        <f>(Table1[[#This Row],[MS]]+Table1[[#This Row],[NOTA REC]])/2</f>
        <v>0</v>
      </c>
      <c r="S39" s="10"/>
      <c r="T39" s="6"/>
    </row>
    <row r="42" spans="1:20" ht="253.5" customHeight="1" x14ac:dyDescent="0.25">
      <c r="A42" s="24" t="s">
        <v>24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5" spans="1:20" x14ac:dyDescent="0.25">
      <c r="R45" s="22"/>
      <c r="S45" s="22"/>
    </row>
    <row r="46" spans="1:20" x14ac:dyDescent="0.25">
      <c r="R46" s="23"/>
      <c r="S46" s="22"/>
    </row>
    <row r="47" spans="1:20" x14ac:dyDescent="0.25">
      <c r="R47" s="23"/>
      <c r="S47" s="22"/>
    </row>
    <row r="48" spans="1:20" x14ac:dyDescent="0.25">
      <c r="R48" s="23"/>
      <c r="S48" s="22"/>
    </row>
    <row r="49" spans="18:19" x14ac:dyDescent="0.25">
      <c r="R49" s="22"/>
      <c r="S49" s="22"/>
    </row>
    <row r="50" spans="18:19" x14ac:dyDescent="0.25">
      <c r="R50" s="22"/>
      <c r="S50" s="22"/>
    </row>
    <row r="51" spans="18:19" x14ac:dyDescent="0.25">
      <c r="R51" s="9"/>
      <c r="S51" s="22"/>
    </row>
    <row r="52" spans="18:19" x14ac:dyDescent="0.25">
      <c r="R52" s="9"/>
      <c r="S52" s="22"/>
    </row>
  </sheetData>
  <sheetProtection password="C759" sheet="1" objects="1" scenarios="1"/>
  <mergeCells count="1">
    <mergeCell ref="A42:Q42"/>
  </mergeCells>
  <pageMargins left="0.7" right="0.7" top="0.75" bottom="0.75" header="0.3" footer="0.3"/>
  <pageSetup paperSize="9" orientation="portrait" horizontalDpi="4294967294" verticalDpi="4294967294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</dc:creator>
  <cp:lastModifiedBy>Marcio</cp:lastModifiedBy>
  <dcterms:created xsi:type="dcterms:W3CDTF">2015-06-24T13:02:38Z</dcterms:created>
  <dcterms:modified xsi:type="dcterms:W3CDTF">2015-12-18T18:37:42Z</dcterms:modified>
</cp:coreProperties>
</file>