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  <c r="S20" i="1" l="1"/>
  <c r="S33" i="1"/>
  <c r="S29" i="1"/>
  <c r="V29" i="1" s="1"/>
  <c r="S25" i="1"/>
  <c r="S21" i="1"/>
  <c r="S32" i="1"/>
  <c r="S28" i="1"/>
  <c r="S24" i="1"/>
  <c r="S5" i="1"/>
  <c r="S16" i="1"/>
  <c r="V16" i="1" s="1"/>
  <c r="S12" i="1"/>
  <c r="V12" i="1" s="1"/>
  <c r="S8" i="1"/>
  <c r="S17" i="1"/>
  <c r="S13" i="1"/>
  <c r="S9" i="1"/>
  <c r="V9" i="1" s="1"/>
  <c r="S27" i="1"/>
  <c r="S23" i="1"/>
  <c r="S7" i="1"/>
  <c r="V7" i="1" s="1"/>
  <c r="S35" i="1"/>
  <c r="S31" i="1"/>
  <c r="S19" i="1"/>
  <c r="V19" i="1" s="1"/>
  <c r="S34" i="1"/>
  <c r="S30" i="1"/>
  <c r="S26" i="1"/>
  <c r="S22" i="1"/>
  <c r="S18" i="1"/>
  <c r="S14" i="1"/>
  <c r="S15" i="1"/>
  <c r="V15" i="1" s="1"/>
  <c r="S6" i="1"/>
  <c r="S10" i="1"/>
  <c r="V10" i="1" s="1"/>
  <c r="S11" i="1"/>
</calcChain>
</file>

<file path=xl/sharedStrings.xml><?xml version="1.0" encoding="utf-8"?>
<sst xmlns="http://schemas.openxmlformats.org/spreadsheetml/2006/main" count="141" uniqueCount="61">
  <si>
    <t xml:space="preserve">Amanda Pasqual </t>
  </si>
  <si>
    <t xml:space="preserve">Bárbara Bazeggio </t>
  </si>
  <si>
    <t xml:space="preserve">Bruna Loro Casali </t>
  </si>
  <si>
    <t xml:space="preserve">Bruno Caetano dos Santos </t>
  </si>
  <si>
    <t>Dionatha José do Prado</t>
  </si>
  <si>
    <t xml:space="preserve">Eduardo Szpoganicz da Silva </t>
  </si>
  <si>
    <t xml:space="preserve">Gabriel Furlani </t>
  </si>
  <si>
    <t xml:space="preserve">Karoline Vargas </t>
  </si>
  <si>
    <t xml:space="preserve">Letícia Silva de Bortoli </t>
  </si>
  <si>
    <t xml:space="preserve">Marco Aurélio Rosa Jimenes </t>
  </si>
  <si>
    <t xml:space="preserve">Michele Theobald </t>
  </si>
  <si>
    <t xml:space="preserve">Thais Rosana Cugnier Machado </t>
  </si>
  <si>
    <t xml:space="preserve">Thiago Takeo Nascimento Arakaki </t>
  </si>
  <si>
    <t xml:space="preserve">Vinicius de Menezes Schiefferdecker </t>
  </si>
  <si>
    <t>Vinicius Hoepers Alves</t>
  </si>
  <si>
    <t xml:space="preserve">André Luiz de Sousa Marcondes Reuter </t>
  </si>
  <si>
    <t xml:space="preserve">Brunno Vanelli </t>
  </si>
  <si>
    <t xml:space="preserve">Caique Sanches </t>
  </si>
  <si>
    <t xml:space="preserve">Daniele Kuchenbecker </t>
  </si>
  <si>
    <t xml:space="preserve">Diogo Luiz Demarchi </t>
  </si>
  <si>
    <t xml:space="preserve">Enrique Adami Geske </t>
  </si>
  <si>
    <t xml:space="preserve">Fellipe Eduardo Gonçalves da Silva </t>
  </si>
  <si>
    <t>Gabriel Alves Silvestre</t>
  </si>
  <si>
    <t xml:space="preserve">Gabriela Alice Krieck </t>
  </si>
  <si>
    <t xml:space="preserve">Guilherme Moser Manerichi </t>
  </si>
  <si>
    <t xml:space="preserve">João Victor Reinert </t>
  </si>
  <si>
    <t xml:space="preserve">Juliano Emir Nunes Masson </t>
  </si>
  <si>
    <t xml:space="preserve">Rômulo Pacher Júnior </t>
  </si>
  <si>
    <t xml:space="preserve">Ronaldo William de Oliveira Baggio </t>
  </si>
  <si>
    <t>Stephan August Roehrig Domingues dos Santos</t>
  </si>
  <si>
    <t>P1</t>
  </si>
  <si>
    <t>P2</t>
  </si>
  <si>
    <t>P3</t>
  </si>
  <si>
    <t>P4</t>
  </si>
  <si>
    <t>T1</t>
  </si>
  <si>
    <t>T2</t>
  </si>
  <si>
    <t>R1</t>
  </si>
  <si>
    <t>R2</t>
  </si>
  <si>
    <t>R3</t>
  </si>
  <si>
    <t>R4</t>
  </si>
  <si>
    <t>R5</t>
  </si>
  <si>
    <t>R6</t>
  </si>
  <si>
    <t>R7</t>
  </si>
  <si>
    <t>R8</t>
  </si>
  <si>
    <t>PL</t>
  </si>
  <si>
    <t>MST</t>
  </si>
  <si>
    <t>MSL</t>
  </si>
  <si>
    <t>MS</t>
  </si>
  <si>
    <t>Column1</t>
  </si>
  <si>
    <t>Gasparzinho</t>
  </si>
  <si>
    <t>REC</t>
  </si>
  <si>
    <t>Column2</t>
  </si>
  <si>
    <t>APROVADO</t>
  </si>
  <si>
    <t>REPROVADO</t>
  </si>
  <si>
    <t>Column3</t>
  </si>
  <si>
    <t>NOTA REC</t>
  </si>
  <si>
    <t>NOTA FINAL</t>
  </si>
  <si>
    <t>-</t>
  </si>
  <si>
    <t>43,3% Reprovados</t>
  </si>
  <si>
    <t>Column4</t>
  </si>
  <si>
    <t>56,7% aprovados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</si>
</sst>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3" fillId="0" borderId="0" xfId="0" applyNumberFormat="1" applyFont="1"/>
    <xf numFmtId="2" fontId="1" fillId="2" borderId="0" xfId="0" applyNumberFormat="1" applyFont="1" applyFill="1"/>
    <xf numFmtId="2" fontId="1" fillId="3" borderId="0" xfId="0" applyNumberFormat="1" applyFont="1" applyFill="1"/>
    <xf numFmtId="2" fontId="1" fillId="4" borderId="0" xfId="0" applyNumberFormat="1" applyFont="1" applyFill="1"/>
    <xf numFmtId="2" fontId="4" fillId="0" borderId="0" xfId="0" applyNumberFormat="1" applyFont="1"/>
    <xf numFmtId="0" fontId="4" fillId="0" borderId="0" xfId="0" applyFont="1"/>
    <xf numFmtId="2" fontId="4" fillId="2" borderId="0" xfId="0" applyNumberFormat="1" applyFont="1" applyFill="1"/>
    <xf numFmtId="2" fontId="4" fillId="3" borderId="0" xfId="0" applyNumberFormat="1" applyFont="1" applyFill="1"/>
    <xf numFmtId="2" fontId="4" fillId="4" borderId="0" xfId="0" applyNumberFormat="1" applyFont="1" applyFill="1"/>
    <xf numFmtId="2" fontId="4" fillId="5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95250</xdr:rowOff>
    </xdr:from>
    <xdr:to>
      <xdr:col>17</xdr:col>
      <xdr:colOff>752475</xdr:colOff>
      <xdr:row>50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096250"/>
          <a:ext cx="13858875" cy="303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9525</xdr:rowOff>
    </xdr:from>
    <xdr:to>
      <xdr:col>18</xdr:col>
      <xdr:colOff>36616</xdr:colOff>
      <xdr:row>58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1210925"/>
          <a:ext cx="1400026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X35" totalsRowShown="0" headerRowDxfId="25" dataDxfId="24">
  <autoFilter ref="A4:X35"/>
  <tableColumns count="24">
    <tableColumn id="1" name="Column1" dataDxfId="23"/>
    <tableColumn id="2" name="P1" dataDxfId="22"/>
    <tableColumn id="3" name="P2" dataDxfId="21"/>
    <tableColumn id="4" name="P3" dataDxfId="20"/>
    <tableColumn id="5" name="P4" dataDxfId="19"/>
    <tableColumn id="6" name="T1" dataDxfId="18"/>
    <tableColumn id="7" name="T2" dataDxfId="17"/>
    <tableColumn id="8" name="MST" dataDxfId="16">
      <calculatedColumnFormula>SUM(B5:G5)/6</calculatedColumnFormula>
    </tableColumn>
    <tableColumn id="9" name="R1" dataDxfId="15"/>
    <tableColumn id="10" name="R2" dataDxfId="14"/>
    <tableColumn id="11" name="R3" dataDxfId="13"/>
    <tableColumn id="12" name="R4" dataDxfId="12"/>
    <tableColumn id="13" name="R5" dataDxfId="11"/>
    <tableColumn id="14" name="R6" dataDxfId="10"/>
    <tableColumn id="15" name="R7" dataDxfId="9"/>
    <tableColumn id="16" name="R8" dataDxfId="8"/>
    <tableColumn id="17" name="PL" dataDxfId="7"/>
    <tableColumn id="18" name="MSL" dataDxfId="6">
      <calculatedColumnFormula>((SUM(I5:P5))/8)*0.5+(Q5)*0.5</calculatedColumnFormula>
    </tableColumn>
    <tableColumn id="19" name="MS" dataDxfId="5">
      <calculatedColumnFormula>((2/3)*H5)+((1/3)*R5)</calculatedColumnFormula>
    </tableColumn>
    <tableColumn id="20" name="Column2" dataDxfId="4"/>
    <tableColumn id="21" name="NOTA REC" dataDxfId="3">
      <calculatedColumnFormula>11.5-Table1[[#This Row],[MS]]</calculatedColumnFormula>
    </tableColumn>
    <tableColumn id="22" name="NOTA FINAL" dataDxfId="2">
      <calculatedColumnFormula>(Table1[[#This Row],[MS]]+Table1[[#This Row],[NOTA REC]])/2</calculatedColumnFormula>
    </tableColumn>
    <tableColumn id="23" name="Column3" dataDxfId="1"/>
    <tableColumn id="24" name="Column4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5"/>
  <sheetViews>
    <sheetView tabSelected="1" zoomScale="85" zoomScaleNormal="85" workbookViewId="0">
      <selection activeCell="X10" sqref="X10"/>
    </sheetView>
  </sheetViews>
  <sheetFormatPr defaultRowHeight="15.75" x14ac:dyDescent="0.25"/>
  <cols>
    <col min="1" max="1" width="44.140625" style="1" customWidth="1"/>
    <col min="2" max="4" width="9.140625" style="1"/>
    <col min="5" max="5" width="9.140625" style="3"/>
    <col min="6" max="7" width="9.140625" style="1"/>
    <col min="8" max="8" width="13.42578125" style="1" customWidth="1"/>
    <col min="9" max="16" width="9.140625" style="1"/>
    <col min="17" max="17" width="11" style="1" customWidth="1"/>
    <col min="18" max="18" width="12.85546875" style="1" customWidth="1"/>
    <col min="19" max="19" width="9.140625" style="1"/>
    <col min="20" max="20" width="13.5703125" style="1" customWidth="1"/>
    <col min="21" max="21" width="14.140625" style="1" customWidth="1"/>
    <col min="22" max="22" width="15" style="1" customWidth="1"/>
    <col min="23" max="23" width="16.5703125" style="1" customWidth="1"/>
    <col min="24" max="16384" width="9.140625" style="1"/>
  </cols>
  <sheetData>
    <row r="4" spans="1:25" x14ac:dyDescent="0.25">
      <c r="A4" s="1" t="s">
        <v>48</v>
      </c>
      <c r="B4" s="1" t="s">
        <v>30</v>
      </c>
      <c r="C4" s="1" t="s">
        <v>31</v>
      </c>
      <c r="D4" s="1" t="s">
        <v>32</v>
      </c>
      <c r="E4" s="3" t="s">
        <v>33</v>
      </c>
      <c r="F4" s="1" t="s">
        <v>34</v>
      </c>
      <c r="G4" s="1" t="s">
        <v>35</v>
      </c>
      <c r="H4" s="1" t="s">
        <v>45</v>
      </c>
      <c r="I4" s="1" t="s">
        <v>36</v>
      </c>
      <c r="J4" s="1" t="s">
        <v>37</v>
      </c>
      <c r="K4" s="1" t="s">
        <v>38</v>
      </c>
      <c r="L4" s="1" t="s">
        <v>39</v>
      </c>
      <c r="M4" s="1" t="s">
        <v>40</v>
      </c>
      <c r="N4" s="1" t="s">
        <v>41</v>
      </c>
      <c r="O4" s="1" t="s">
        <v>42</v>
      </c>
      <c r="P4" s="1" t="s">
        <v>43</v>
      </c>
      <c r="Q4" s="1" t="s">
        <v>44</v>
      </c>
      <c r="R4" s="1" t="s">
        <v>46</v>
      </c>
      <c r="S4" s="1" t="s">
        <v>47</v>
      </c>
      <c r="T4" s="1" t="s">
        <v>51</v>
      </c>
      <c r="U4" s="9" t="s">
        <v>55</v>
      </c>
      <c r="V4" s="9" t="s">
        <v>56</v>
      </c>
      <c r="W4" s="9" t="s">
        <v>54</v>
      </c>
      <c r="X4" s="9" t="s">
        <v>59</v>
      </c>
    </row>
    <row r="5" spans="1:25" x14ac:dyDescent="0.25">
      <c r="A5" s="1" t="s">
        <v>0</v>
      </c>
      <c r="B5" s="2">
        <v>1.8</v>
      </c>
      <c r="C5" s="2">
        <v>5.7</v>
      </c>
      <c r="D5" s="2">
        <v>1.7</v>
      </c>
      <c r="E5" s="2">
        <v>0</v>
      </c>
      <c r="F5" s="2">
        <v>6.5</v>
      </c>
      <c r="G5" s="2">
        <v>6.9</v>
      </c>
      <c r="H5" s="2">
        <f>SUM(B5:G5)/6</f>
        <v>3.7666666666666671</v>
      </c>
      <c r="I5" s="2">
        <v>6.4</v>
      </c>
      <c r="J5" s="2">
        <v>5.7</v>
      </c>
      <c r="K5" s="2">
        <v>5</v>
      </c>
      <c r="L5" s="2">
        <v>9</v>
      </c>
      <c r="M5" s="2">
        <v>8.6999999999999993</v>
      </c>
      <c r="N5" s="2">
        <v>8</v>
      </c>
      <c r="O5" s="2">
        <v>9.1</v>
      </c>
      <c r="P5" s="2">
        <v>8.5</v>
      </c>
      <c r="Q5" s="2">
        <v>1.4</v>
      </c>
      <c r="R5" s="2">
        <f t="shared" ref="R5:R35" si="0">((SUM(I5:P5))/8)*0.5+(Q5)*0.5</f>
        <v>4.4749999999999996</v>
      </c>
      <c r="S5" s="2">
        <f>((2/3)*H5)+((1/3)*R5)</f>
        <v>4.0027777777777773</v>
      </c>
      <c r="T5" s="5" t="s">
        <v>50</v>
      </c>
      <c r="U5" s="8" t="s">
        <v>57</v>
      </c>
      <c r="V5" s="8"/>
      <c r="W5" s="12" t="s">
        <v>53</v>
      </c>
      <c r="X5" s="8"/>
    </row>
    <row r="6" spans="1:25" x14ac:dyDescent="0.25">
      <c r="A6" s="1" t="s">
        <v>1</v>
      </c>
      <c r="B6" s="2">
        <v>2.7</v>
      </c>
      <c r="C6" s="2">
        <v>5</v>
      </c>
      <c r="D6" s="2">
        <v>4.9000000000000004</v>
      </c>
      <c r="E6" s="2">
        <v>0</v>
      </c>
      <c r="F6" s="2">
        <v>5.2</v>
      </c>
      <c r="G6" s="2">
        <v>5.6</v>
      </c>
      <c r="H6" s="2">
        <f t="shared" ref="H6:H35" si="1">SUM(B6:G6)/6</f>
        <v>3.9</v>
      </c>
      <c r="I6" s="2">
        <v>6.4</v>
      </c>
      <c r="J6" s="2">
        <v>5.7</v>
      </c>
      <c r="K6" s="2">
        <v>5</v>
      </c>
      <c r="L6" s="2">
        <v>9</v>
      </c>
      <c r="M6" s="2">
        <v>8.6999999999999993</v>
      </c>
      <c r="N6" s="2">
        <v>8</v>
      </c>
      <c r="O6" s="2">
        <v>9.1</v>
      </c>
      <c r="P6" s="2">
        <v>8.5</v>
      </c>
      <c r="Q6" s="2">
        <v>3.9</v>
      </c>
      <c r="R6" s="2">
        <f t="shared" si="0"/>
        <v>5.7249999999999996</v>
      </c>
      <c r="S6" s="2">
        <f t="shared" ref="S6:S35" si="2">((2/3)*H6)+((1/3)*R6)</f>
        <v>4.5083333333333329</v>
      </c>
      <c r="T6" s="5" t="s">
        <v>50</v>
      </c>
      <c r="U6" s="8" t="s">
        <v>57</v>
      </c>
      <c r="V6" s="8"/>
      <c r="W6" s="12" t="s">
        <v>53</v>
      </c>
      <c r="X6" s="8"/>
    </row>
    <row r="7" spans="1:25" x14ac:dyDescent="0.25">
      <c r="A7" s="1" t="s">
        <v>2</v>
      </c>
      <c r="B7" s="2">
        <v>0.6</v>
      </c>
      <c r="C7" s="2">
        <v>3.5</v>
      </c>
      <c r="D7" s="2">
        <v>3.2</v>
      </c>
      <c r="E7" s="2">
        <v>0.5</v>
      </c>
      <c r="F7" s="4">
        <v>8.3140000000000001</v>
      </c>
      <c r="G7" s="2">
        <v>8.5</v>
      </c>
      <c r="H7" s="2">
        <f t="shared" si="1"/>
        <v>4.1023333333333332</v>
      </c>
      <c r="I7" s="2">
        <v>8.1999999999999993</v>
      </c>
      <c r="J7" s="2">
        <v>9</v>
      </c>
      <c r="K7" s="2">
        <v>7.9</v>
      </c>
      <c r="L7" s="2">
        <v>9</v>
      </c>
      <c r="M7" s="2">
        <v>8.5</v>
      </c>
      <c r="N7" s="2">
        <v>8</v>
      </c>
      <c r="O7" s="2">
        <v>8.8000000000000007</v>
      </c>
      <c r="P7" s="2">
        <v>9</v>
      </c>
      <c r="Q7" s="2">
        <v>3.1</v>
      </c>
      <c r="R7" s="2">
        <f t="shared" si="0"/>
        <v>5.8250000000000002</v>
      </c>
      <c r="S7" s="2">
        <f t="shared" si="2"/>
        <v>4.6765555555555549</v>
      </c>
      <c r="T7" s="5" t="s">
        <v>50</v>
      </c>
      <c r="U7" s="8">
        <v>1.2</v>
      </c>
      <c r="V7" s="8">
        <f>(Table1[[#This Row],[MS]]+Table1[[#This Row],[NOTA REC]])/2</f>
        <v>2.9382777777777775</v>
      </c>
      <c r="W7" s="12" t="s">
        <v>53</v>
      </c>
      <c r="X7" s="8"/>
    </row>
    <row r="8" spans="1:25" x14ac:dyDescent="0.25">
      <c r="A8" s="1" t="s">
        <v>3</v>
      </c>
      <c r="B8" s="2">
        <v>3.8</v>
      </c>
      <c r="C8" s="2">
        <v>5</v>
      </c>
      <c r="D8" s="2">
        <v>5.3</v>
      </c>
      <c r="E8" s="2">
        <v>1.6</v>
      </c>
      <c r="F8" s="4">
        <v>7.9320000000000004</v>
      </c>
      <c r="G8" s="2">
        <v>7</v>
      </c>
      <c r="H8" s="2">
        <f t="shared" si="1"/>
        <v>5.1053333333333333</v>
      </c>
      <c r="I8" s="2">
        <v>6.9</v>
      </c>
      <c r="J8" s="2">
        <v>8.1999999999999993</v>
      </c>
      <c r="K8" s="2">
        <v>8.6</v>
      </c>
      <c r="L8" s="2">
        <v>7</v>
      </c>
      <c r="M8" s="2">
        <v>8</v>
      </c>
      <c r="N8" s="2">
        <v>7.5</v>
      </c>
      <c r="O8" s="2">
        <v>7.6</v>
      </c>
      <c r="P8" s="2">
        <v>8.9</v>
      </c>
      <c r="Q8" s="2">
        <v>4.5</v>
      </c>
      <c r="R8" s="2">
        <f t="shared" si="0"/>
        <v>6.1687500000000002</v>
      </c>
      <c r="S8" s="2">
        <f t="shared" si="2"/>
        <v>5.4598055555555547</v>
      </c>
      <c r="T8" s="5" t="s">
        <v>50</v>
      </c>
      <c r="U8" s="8" t="s">
        <v>57</v>
      </c>
      <c r="V8" s="8"/>
      <c r="W8" s="12" t="s">
        <v>53</v>
      </c>
      <c r="X8" s="8"/>
    </row>
    <row r="9" spans="1:25" x14ac:dyDescent="0.25">
      <c r="A9" s="1" t="s">
        <v>4</v>
      </c>
      <c r="B9" s="2">
        <v>2</v>
      </c>
      <c r="C9" s="2">
        <v>6.3</v>
      </c>
      <c r="D9" s="2">
        <v>8</v>
      </c>
      <c r="E9" s="2">
        <v>0.3</v>
      </c>
      <c r="F9" s="4">
        <v>6.1320000000000006</v>
      </c>
      <c r="G9" s="2">
        <v>7</v>
      </c>
      <c r="H9" s="2">
        <f t="shared" si="1"/>
        <v>4.9553333333333338</v>
      </c>
      <c r="I9" s="2">
        <v>6.9</v>
      </c>
      <c r="J9" s="2">
        <v>8.1999999999999993</v>
      </c>
      <c r="K9" s="2">
        <v>8.6</v>
      </c>
      <c r="L9" s="2">
        <v>7</v>
      </c>
      <c r="M9" s="2">
        <v>8</v>
      </c>
      <c r="N9" s="2">
        <v>7.5</v>
      </c>
      <c r="O9" s="2">
        <v>7.6</v>
      </c>
      <c r="P9" s="2">
        <v>8.9</v>
      </c>
      <c r="Q9" s="2">
        <v>0.6</v>
      </c>
      <c r="R9" s="2">
        <f t="shared" si="0"/>
        <v>4.21875</v>
      </c>
      <c r="S9" s="2">
        <f t="shared" si="2"/>
        <v>4.7098055555555556</v>
      </c>
      <c r="T9" s="5" t="s">
        <v>50</v>
      </c>
      <c r="U9" s="8">
        <v>1.5</v>
      </c>
      <c r="V9" s="8">
        <f>(Table1[[#This Row],[MS]]+Table1[[#This Row],[NOTA REC]])/2</f>
        <v>3.1049027777777778</v>
      </c>
      <c r="W9" s="12" t="s">
        <v>53</v>
      </c>
      <c r="X9" s="10" t="s">
        <v>58</v>
      </c>
      <c r="Y9" s="14"/>
    </row>
    <row r="10" spans="1:25" x14ac:dyDescent="0.25">
      <c r="A10" s="1" t="s">
        <v>5</v>
      </c>
      <c r="B10" s="2">
        <v>1.2</v>
      </c>
      <c r="C10" s="2">
        <v>4.5</v>
      </c>
      <c r="D10" s="2">
        <v>6.5</v>
      </c>
      <c r="E10" s="2">
        <v>2.1</v>
      </c>
      <c r="F10" s="4">
        <v>7.6320000000000006</v>
      </c>
      <c r="G10" s="2">
        <v>7</v>
      </c>
      <c r="H10" s="2">
        <f t="shared" si="1"/>
        <v>4.8220000000000001</v>
      </c>
      <c r="I10" s="2">
        <v>6.9</v>
      </c>
      <c r="J10" s="2">
        <v>8.1999999999999993</v>
      </c>
      <c r="K10" s="2">
        <v>8.6</v>
      </c>
      <c r="L10" s="2">
        <v>7</v>
      </c>
      <c r="M10" s="2">
        <v>8</v>
      </c>
      <c r="N10" s="2">
        <v>7.5</v>
      </c>
      <c r="O10" s="2">
        <v>7.6</v>
      </c>
      <c r="P10" s="2">
        <v>8.9</v>
      </c>
      <c r="Q10" s="2">
        <v>1.8</v>
      </c>
      <c r="R10" s="2">
        <f t="shared" si="0"/>
        <v>4.8187500000000005</v>
      </c>
      <c r="S10" s="2">
        <f t="shared" si="2"/>
        <v>4.8209166666666672</v>
      </c>
      <c r="T10" s="5" t="s">
        <v>50</v>
      </c>
      <c r="U10" s="8">
        <v>3.7</v>
      </c>
      <c r="V10" s="8">
        <f>(Table1[[#This Row],[MS]]+Table1[[#This Row],[NOTA REC]])/2</f>
        <v>4.2604583333333341</v>
      </c>
      <c r="W10" s="12" t="s">
        <v>53</v>
      </c>
      <c r="X10" s="10" t="s">
        <v>60</v>
      </c>
      <c r="Y10" s="14"/>
    </row>
    <row r="11" spans="1:25" x14ac:dyDescent="0.25">
      <c r="A11" s="3" t="s">
        <v>6</v>
      </c>
      <c r="B11" s="2">
        <v>4</v>
      </c>
      <c r="C11" s="2">
        <v>7.5</v>
      </c>
      <c r="D11" s="2">
        <v>2.5</v>
      </c>
      <c r="E11" s="2">
        <v>2.5</v>
      </c>
      <c r="F11" s="4">
        <v>7.3320000000000007</v>
      </c>
      <c r="G11" s="2">
        <v>7</v>
      </c>
      <c r="H11" s="2">
        <f t="shared" si="1"/>
        <v>5.1386666666666665</v>
      </c>
      <c r="I11" s="2">
        <v>6.9</v>
      </c>
      <c r="J11" s="2">
        <v>8.1999999999999993</v>
      </c>
      <c r="K11" s="2">
        <v>8.6</v>
      </c>
      <c r="L11" s="2">
        <v>7</v>
      </c>
      <c r="M11" s="2">
        <v>8</v>
      </c>
      <c r="N11" s="2">
        <v>7.5</v>
      </c>
      <c r="O11" s="2">
        <v>7.6</v>
      </c>
      <c r="P11" s="2">
        <v>8.9</v>
      </c>
      <c r="Q11" s="2">
        <v>7.2</v>
      </c>
      <c r="R11" s="2">
        <f t="shared" si="0"/>
        <v>7.5187500000000007</v>
      </c>
      <c r="S11" s="2">
        <f t="shared" si="2"/>
        <v>5.9320277777777779</v>
      </c>
      <c r="T11" s="6" t="s">
        <v>52</v>
      </c>
      <c r="U11" s="8" t="s">
        <v>57</v>
      </c>
      <c r="V11" s="8"/>
      <c r="W11" s="11" t="s">
        <v>52</v>
      </c>
      <c r="X11" s="8"/>
    </row>
    <row r="12" spans="1:25" x14ac:dyDescent="0.25">
      <c r="A12" s="1" t="s">
        <v>7</v>
      </c>
      <c r="B12" s="2">
        <v>5.2</v>
      </c>
      <c r="C12" s="2">
        <v>6.3</v>
      </c>
      <c r="D12" s="2">
        <v>3.1</v>
      </c>
      <c r="E12" s="2">
        <v>0.5</v>
      </c>
      <c r="F12" s="4">
        <v>8.3140000000000001</v>
      </c>
      <c r="G12" s="2">
        <v>8.5</v>
      </c>
      <c r="H12" s="2">
        <f t="shared" si="1"/>
        <v>5.319</v>
      </c>
      <c r="I12" s="2">
        <v>8.1999999999999993</v>
      </c>
      <c r="J12" s="2">
        <v>9</v>
      </c>
      <c r="K12" s="2">
        <v>7.9</v>
      </c>
      <c r="L12" s="2">
        <v>9</v>
      </c>
      <c r="M12" s="2">
        <v>8.5</v>
      </c>
      <c r="N12" s="2">
        <v>8</v>
      </c>
      <c r="O12" s="2">
        <v>8.8000000000000007</v>
      </c>
      <c r="P12" s="2">
        <v>9</v>
      </c>
      <c r="Q12" s="2">
        <v>2.6</v>
      </c>
      <c r="R12" s="2">
        <f t="shared" si="0"/>
        <v>5.5750000000000002</v>
      </c>
      <c r="S12" s="2">
        <f t="shared" si="2"/>
        <v>5.4043333333333337</v>
      </c>
      <c r="T12" s="5" t="s">
        <v>50</v>
      </c>
      <c r="U12" s="8">
        <v>1</v>
      </c>
      <c r="V12" s="8">
        <f>(Table1[[#This Row],[MS]]+Table1[[#This Row],[NOTA REC]])/2</f>
        <v>3.2021666666666668</v>
      </c>
      <c r="W12" s="12" t="s">
        <v>53</v>
      </c>
      <c r="X12" s="8"/>
    </row>
    <row r="13" spans="1:25" x14ac:dyDescent="0.25">
      <c r="A13" s="3" t="s">
        <v>8</v>
      </c>
      <c r="B13" s="2">
        <v>7.5</v>
      </c>
      <c r="C13" s="2">
        <v>9.5</v>
      </c>
      <c r="D13" s="2">
        <v>8.4</v>
      </c>
      <c r="E13" s="2">
        <v>1</v>
      </c>
      <c r="F13" s="4">
        <v>8.4819999999999993</v>
      </c>
      <c r="G13" s="2">
        <v>8</v>
      </c>
      <c r="H13" s="2">
        <f t="shared" si="1"/>
        <v>7.1469999999999994</v>
      </c>
      <c r="I13" s="2">
        <v>9.5</v>
      </c>
      <c r="J13" s="2">
        <v>8.6999999999999993</v>
      </c>
      <c r="K13" s="2">
        <v>7</v>
      </c>
      <c r="L13" s="2">
        <v>9</v>
      </c>
      <c r="M13" s="2">
        <v>9.1</v>
      </c>
      <c r="N13" s="2">
        <v>8.1</v>
      </c>
      <c r="O13" s="2">
        <v>8.5</v>
      </c>
      <c r="P13" s="2">
        <v>8.1999999999999993</v>
      </c>
      <c r="Q13" s="2">
        <v>8</v>
      </c>
      <c r="R13" s="2">
        <f t="shared" si="0"/>
        <v>8.2562500000000014</v>
      </c>
      <c r="S13" s="2">
        <f t="shared" si="2"/>
        <v>7.51675</v>
      </c>
      <c r="T13" s="6" t="s">
        <v>52</v>
      </c>
      <c r="U13" s="8" t="s">
        <v>57</v>
      </c>
      <c r="V13" s="8"/>
      <c r="W13" s="11" t="s">
        <v>52</v>
      </c>
      <c r="X13" s="8"/>
    </row>
    <row r="14" spans="1:25" x14ac:dyDescent="0.25">
      <c r="A14" s="3" t="s">
        <v>9</v>
      </c>
      <c r="B14" s="2">
        <v>5.8</v>
      </c>
      <c r="C14" s="2">
        <v>8.1999999999999993</v>
      </c>
      <c r="D14" s="2">
        <v>6.4</v>
      </c>
      <c r="E14" s="2">
        <v>0.8</v>
      </c>
      <c r="F14" s="4">
        <v>8.3140000000000001</v>
      </c>
      <c r="G14" s="2">
        <v>7.5</v>
      </c>
      <c r="H14" s="2">
        <f t="shared" si="1"/>
        <v>6.1689999999999996</v>
      </c>
      <c r="I14" s="2">
        <v>9.5</v>
      </c>
      <c r="J14" s="2">
        <v>8.6999999999999993</v>
      </c>
      <c r="K14" s="2">
        <v>7</v>
      </c>
      <c r="L14" s="2">
        <v>9</v>
      </c>
      <c r="M14" s="2">
        <v>9.1</v>
      </c>
      <c r="N14" s="2">
        <v>8.1</v>
      </c>
      <c r="O14" s="2">
        <v>8.5</v>
      </c>
      <c r="P14" s="2">
        <v>8.1999999999999993</v>
      </c>
      <c r="Q14" s="2">
        <v>3.8</v>
      </c>
      <c r="R14" s="2">
        <f t="shared" si="0"/>
        <v>6.15625</v>
      </c>
      <c r="S14" s="2">
        <f t="shared" si="2"/>
        <v>6.1647499999999988</v>
      </c>
      <c r="T14" s="6" t="s">
        <v>52</v>
      </c>
      <c r="U14" s="8" t="s">
        <v>57</v>
      </c>
      <c r="V14" s="8"/>
      <c r="W14" s="11" t="s">
        <v>52</v>
      </c>
      <c r="X14" s="8"/>
    </row>
    <row r="15" spans="1:25" x14ac:dyDescent="0.25">
      <c r="A15" s="1" t="s">
        <v>10</v>
      </c>
      <c r="B15" s="2">
        <v>1.7</v>
      </c>
      <c r="C15" s="2">
        <v>5.9</v>
      </c>
      <c r="D15" s="2">
        <v>5.3</v>
      </c>
      <c r="E15" s="2">
        <v>2.2999999999999998</v>
      </c>
      <c r="F15" s="4">
        <v>8.3140000000000001</v>
      </c>
      <c r="G15" s="2">
        <v>8.5</v>
      </c>
      <c r="H15" s="2">
        <f t="shared" si="1"/>
        <v>5.3356666666666657</v>
      </c>
      <c r="I15" s="2">
        <v>8.1999999999999993</v>
      </c>
      <c r="J15" s="2">
        <v>9</v>
      </c>
      <c r="K15" s="2">
        <v>7.9</v>
      </c>
      <c r="L15" s="2">
        <v>9</v>
      </c>
      <c r="M15" s="2">
        <v>8.5</v>
      </c>
      <c r="N15" s="2">
        <v>8</v>
      </c>
      <c r="O15" s="2">
        <v>8.8000000000000007</v>
      </c>
      <c r="P15" s="2">
        <v>9</v>
      </c>
      <c r="Q15" s="2">
        <v>2.2999999999999998</v>
      </c>
      <c r="R15" s="2">
        <f t="shared" si="0"/>
        <v>5.4250000000000007</v>
      </c>
      <c r="S15" s="2">
        <f t="shared" si="2"/>
        <v>5.365444444444444</v>
      </c>
      <c r="T15" s="5" t="s">
        <v>50</v>
      </c>
      <c r="U15" s="8">
        <v>1.8</v>
      </c>
      <c r="V15" s="8">
        <f>(Table1[[#This Row],[MS]]+Table1[[#This Row],[NOTA REC]])/2</f>
        <v>3.5827222222222219</v>
      </c>
      <c r="W15" s="12" t="s">
        <v>53</v>
      </c>
      <c r="X15" s="8"/>
    </row>
    <row r="16" spans="1:25" x14ac:dyDescent="0.25">
      <c r="A16" s="1" t="s">
        <v>11</v>
      </c>
      <c r="B16" s="2">
        <v>3.3</v>
      </c>
      <c r="C16" s="2">
        <v>6.8</v>
      </c>
      <c r="D16" s="2">
        <v>1.8</v>
      </c>
      <c r="E16" s="2">
        <v>0.3</v>
      </c>
      <c r="F16" s="4">
        <v>7.5819999999999999</v>
      </c>
      <c r="G16" s="2">
        <v>8.5</v>
      </c>
      <c r="H16" s="2">
        <f t="shared" si="1"/>
        <v>4.7136666666666667</v>
      </c>
      <c r="I16" s="2">
        <v>8.1999999999999993</v>
      </c>
      <c r="J16" s="2">
        <v>9</v>
      </c>
      <c r="K16" s="2">
        <v>7.9</v>
      </c>
      <c r="L16" s="2">
        <v>9</v>
      </c>
      <c r="M16" s="2">
        <v>8.5</v>
      </c>
      <c r="N16" s="2">
        <v>8</v>
      </c>
      <c r="O16" s="2">
        <v>8.8000000000000007</v>
      </c>
      <c r="P16" s="2">
        <v>9</v>
      </c>
      <c r="Q16" s="2">
        <v>1.6</v>
      </c>
      <c r="R16" s="2">
        <f t="shared" si="0"/>
        <v>5.0750000000000002</v>
      </c>
      <c r="S16" s="2">
        <f t="shared" si="2"/>
        <v>4.8341111111111106</v>
      </c>
      <c r="T16" s="5" t="s">
        <v>50</v>
      </c>
      <c r="U16" s="8">
        <v>1.5</v>
      </c>
      <c r="V16" s="8">
        <f>(Table1[[#This Row],[MS]]+Table1[[#This Row],[NOTA REC]])/2</f>
        <v>3.1670555555555553</v>
      </c>
      <c r="W16" s="12" t="s">
        <v>53</v>
      </c>
      <c r="X16" s="8"/>
    </row>
    <row r="17" spans="1:24" x14ac:dyDescent="0.25">
      <c r="A17" s="1" t="s">
        <v>12</v>
      </c>
      <c r="B17" s="2">
        <v>2.1</v>
      </c>
      <c r="C17" s="2">
        <v>0</v>
      </c>
      <c r="D17" s="2">
        <v>0</v>
      </c>
      <c r="E17" s="2">
        <v>0</v>
      </c>
      <c r="F17" s="4">
        <v>0</v>
      </c>
      <c r="G17" s="2">
        <v>0</v>
      </c>
      <c r="H17" s="2">
        <f t="shared" si="1"/>
        <v>0.35000000000000003</v>
      </c>
      <c r="I17" s="2">
        <v>6.4</v>
      </c>
      <c r="J17" s="2">
        <v>5.7</v>
      </c>
      <c r="K17" s="2">
        <v>0</v>
      </c>
      <c r="L17" s="2">
        <v>9</v>
      </c>
      <c r="M17" s="2">
        <v>0</v>
      </c>
      <c r="N17" s="2">
        <v>0</v>
      </c>
      <c r="O17" s="2">
        <v>9.1</v>
      </c>
      <c r="P17" s="2">
        <v>8.5</v>
      </c>
      <c r="Q17" s="2">
        <v>0</v>
      </c>
      <c r="R17" s="2">
        <f t="shared" si="0"/>
        <v>2.4187500000000002</v>
      </c>
      <c r="S17" s="2">
        <f t="shared" si="2"/>
        <v>1.0395833333333333</v>
      </c>
      <c r="T17" s="7" t="s">
        <v>53</v>
      </c>
      <c r="U17" s="8" t="s">
        <v>57</v>
      </c>
      <c r="V17" s="8"/>
      <c r="W17" s="12" t="s">
        <v>53</v>
      </c>
      <c r="X17" s="8"/>
    </row>
    <row r="18" spans="1:24" x14ac:dyDescent="0.25">
      <c r="A18" s="3" t="s">
        <v>13</v>
      </c>
      <c r="B18" s="2">
        <v>3</v>
      </c>
      <c r="C18" s="2">
        <v>5.5</v>
      </c>
      <c r="D18" s="2">
        <v>6.6</v>
      </c>
      <c r="E18" s="2">
        <v>0.1</v>
      </c>
      <c r="F18" s="4">
        <v>8.282</v>
      </c>
      <c r="G18" s="2">
        <v>7.5</v>
      </c>
      <c r="H18" s="2">
        <f t="shared" si="1"/>
        <v>5.1636666666666668</v>
      </c>
      <c r="I18" s="2">
        <v>9.5</v>
      </c>
      <c r="J18" s="2">
        <v>8.6999999999999993</v>
      </c>
      <c r="K18" s="2">
        <v>7</v>
      </c>
      <c r="L18" s="2">
        <v>9</v>
      </c>
      <c r="M18" s="2">
        <v>9.1</v>
      </c>
      <c r="N18" s="2">
        <v>8.1</v>
      </c>
      <c r="O18" s="2">
        <v>8.5</v>
      </c>
      <c r="P18" s="2">
        <v>8.1999999999999993</v>
      </c>
      <c r="Q18" s="2">
        <v>6.1</v>
      </c>
      <c r="R18" s="2">
        <f t="shared" si="0"/>
        <v>7.3062500000000004</v>
      </c>
      <c r="S18" s="2">
        <f t="shared" si="2"/>
        <v>5.8778611111111108</v>
      </c>
      <c r="T18" s="6" t="s">
        <v>52</v>
      </c>
      <c r="U18" s="8" t="s">
        <v>57</v>
      </c>
      <c r="V18" s="8"/>
      <c r="W18" s="11" t="s">
        <v>52</v>
      </c>
      <c r="X18" s="8"/>
    </row>
    <row r="19" spans="1:24" x14ac:dyDescent="0.25">
      <c r="A19" s="1" t="s">
        <v>14</v>
      </c>
      <c r="B19" s="2">
        <v>4</v>
      </c>
      <c r="C19" s="2">
        <v>5.0999999999999996</v>
      </c>
      <c r="D19" s="2">
        <v>4.9000000000000004</v>
      </c>
      <c r="E19" s="2">
        <v>0.5</v>
      </c>
      <c r="F19" s="4">
        <v>8.1820000000000004</v>
      </c>
      <c r="G19" s="2">
        <v>7.5</v>
      </c>
      <c r="H19" s="2">
        <f t="shared" si="1"/>
        <v>5.030333333333334</v>
      </c>
      <c r="I19" s="2">
        <v>9.5</v>
      </c>
      <c r="J19" s="2">
        <v>8.6999999999999993</v>
      </c>
      <c r="K19" s="2">
        <v>7</v>
      </c>
      <c r="L19" s="2">
        <v>9</v>
      </c>
      <c r="M19" s="2">
        <v>9.1</v>
      </c>
      <c r="N19" s="2">
        <v>8.1</v>
      </c>
      <c r="O19" s="2">
        <v>8.5</v>
      </c>
      <c r="P19" s="2">
        <v>8.1999999999999993</v>
      </c>
      <c r="Q19" s="2">
        <v>3.7</v>
      </c>
      <c r="R19" s="2">
        <f t="shared" si="0"/>
        <v>6.1062500000000011</v>
      </c>
      <c r="S19" s="2">
        <f t="shared" si="2"/>
        <v>5.3889722222222227</v>
      </c>
      <c r="T19" s="5" t="s">
        <v>50</v>
      </c>
      <c r="U19" s="8">
        <v>1.6</v>
      </c>
      <c r="V19" s="8">
        <f>(Table1[[#This Row],[MS]]+Table1[[#This Row],[NOTA REC]])/2</f>
        <v>3.4944861111111116</v>
      </c>
      <c r="W19" s="12" t="s">
        <v>53</v>
      </c>
      <c r="X19" s="8"/>
    </row>
    <row r="20" spans="1:24" x14ac:dyDescent="0.25">
      <c r="A20" s="1" t="s">
        <v>49</v>
      </c>
      <c r="B20" s="2">
        <v>10</v>
      </c>
      <c r="C20" s="2">
        <v>10</v>
      </c>
      <c r="D20" s="2">
        <v>10</v>
      </c>
      <c r="E20" s="2">
        <v>10</v>
      </c>
      <c r="F20" s="4">
        <v>10</v>
      </c>
      <c r="G20" s="2">
        <v>10</v>
      </c>
      <c r="H20" s="2">
        <f t="shared" si="1"/>
        <v>10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2">
        <v>10</v>
      </c>
      <c r="O20" s="2">
        <v>10</v>
      </c>
      <c r="P20" s="2">
        <v>10</v>
      </c>
      <c r="Q20" s="2">
        <v>10</v>
      </c>
      <c r="R20" s="2">
        <f t="shared" si="0"/>
        <v>10</v>
      </c>
      <c r="S20" s="2">
        <f t="shared" si="2"/>
        <v>10</v>
      </c>
      <c r="T20" s="6" t="s">
        <v>52</v>
      </c>
      <c r="U20" s="8" t="s">
        <v>57</v>
      </c>
      <c r="V20" s="8"/>
      <c r="W20" s="13"/>
      <c r="X20" s="8"/>
    </row>
    <row r="21" spans="1:24" x14ac:dyDescent="0.25">
      <c r="A21" s="1" t="s">
        <v>15</v>
      </c>
      <c r="B21" s="2">
        <v>5.0999999999999996</v>
      </c>
      <c r="C21" s="2">
        <v>6.3</v>
      </c>
      <c r="D21" s="2">
        <v>6.9</v>
      </c>
      <c r="E21" s="2">
        <v>0.6</v>
      </c>
      <c r="F21" s="4">
        <v>8.6820000000000004</v>
      </c>
      <c r="G21" s="2">
        <v>7.5</v>
      </c>
      <c r="H21" s="2">
        <f t="shared" si="1"/>
        <v>5.8470000000000004</v>
      </c>
      <c r="I21" s="2">
        <v>9.3000000000000007</v>
      </c>
      <c r="J21" s="2">
        <v>8.5</v>
      </c>
      <c r="K21" s="2">
        <v>7.9</v>
      </c>
      <c r="L21" s="2">
        <v>9</v>
      </c>
      <c r="M21" s="2">
        <v>8.4</v>
      </c>
      <c r="N21" s="2">
        <v>6</v>
      </c>
      <c r="O21" s="2">
        <v>9.1</v>
      </c>
      <c r="P21" s="2">
        <v>10</v>
      </c>
      <c r="Q21" s="2">
        <v>3.5</v>
      </c>
      <c r="R21" s="2">
        <f t="shared" si="0"/>
        <v>6.0125000000000002</v>
      </c>
      <c r="S21" s="2">
        <f t="shared" si="2"/>
        <v>5.9021666666666661</v>
      </c>
      <c r="T21" s="6" t="s">
        <v>52</v>
      </c>
      <c r="U21" s="8" t="s">
        <v>57</v>
      </c>
      <c r="V21" s="8"/>
      <c r="W21" s="11" t="s">
        <v>52</v>
      </c>
      <c r="X21" s="8"/>
    </row>
    <row r="22" spans="1:24" x14ac:dyDescent="0.25">
      <c r="A22" s="1" t="s">
        <v>16</v>
      </c>
      <c r="B22" s="2">
        <v>8.3000000000000007</v>
      </c>
      <c r="C22" s="2">
        <v>9.1999999999999993</v>
      </c>
      <c r="D22" s="2">
        <v>9.4</v>
      </c>
      <c r="E22" s="2">
        <v>3.3</v>
      </c>
      <c r="F22" s="4">
        <v>7.968</v>
      </c>
      <c r="G22" s="2">
        <v>8</v>
      </c>
      <c r="H22" s="2">
        <f t="shared" si="1"/>
        <v>7.6946666666666665</v>
      </c>
      <c r="I22" s="2">
        <v>9.4</v>
      </c>
      <c r="J22" s="2">
        <v>8.1999999999999993</v>
      </c>
      <c r="K22" s="2">
        <v>8.3000000000000007</v>
      </c>
      <c r="L22" s="2">
        <v>9</v>
      </c>
      <c r="M22" s="2">
        <v>8</v>
      </c>
      <c r="N22" s="2">
        <v>9.5</v>
      </c>
      <c r="O22" s="2">
        <v>9</v>
      </c>
      <c r="P22" s="2">
        <v>10</v>
      </c>
      <c r="Q22" s="2">
        <v>9.6999999999999993</v>
      </c>
      <c r="R22" s="2">
        <f t="shared" si="0"/>
        <v>9.3125</v>
      </c>
      <c r="S22" s="2">
        <f t="shared" si="2"/>
        <v>8.2339444444444432</v>
      </c>
      <c r="T22" s="6" t="s">
        <v>52</v>
      </c>
      <c r="U22" s="8" t="s">
        <v>57</v>
      </c>
      <c r="V22" s="8"/>
      <c r="W22" s="11" t="s">
        <v>52</v>
      </c>
      <c r="X22" s="8"/>
    </row>
    <row r="23" spans="1:24" x14ac:dyDescent="0.25">
      <c r="A23" s="1" t="s">
        <v>17</v>
      </c>
      <c r="B23" s="2">
        <v>8.1999999999999993</v>
      </c>
      <c r="C23" s="2">
        <v>9.5</v>
      </c>
      <c r="D23" s="2">
        <v>7.7</v>
      </c>
      <c r="E23" s="2">
        <v>2.5</v>
      </c>
      <c r="F23" s="4">
        <v>7.8320000000000007</v>
      </c>
      <c r="G23" s="2">
        <v>7.5</v>
      </c>
      <c r="H23" s="2">
        <f t="shared" si="1"/>
        <v>7.2053333333333329</v>
      </c>
      <c r="I23" s="2">
        <v>9.3000000000000007</v>
      </c>
      <c r="J23" s="2">
        <v>8.5</v>
      </c>
      <c r="K23" s="2">
        <v>7.9</v>
      </c>
      <c r="L23" s="2">
        <v>9</v>
      </c>
      <c r="M23" s="2">
        <v>8.4</v>
      </c>
      <c r="N23" s="2">
        <v>6</v>
      </c>
      <c r="O23" s="2">
        <v>9.1</v>
      </c>
      <c r="P23" s="2">
        <v>10</v>
      </c>
      <c r="Q23" s="2">
        <v>4.2</v>
      </c>
      <c r="R23" s="2">
        <f t="shared" si="0"/>
        <v>6.3625000000000007</v>
      </c>
      <c r="S23" s="2">
        <f t="shared" si="2"/>
        <v>6.9243888888888883</v>
      </c>
      <c r="T23" s="6" t="s">
        <v>52</v>
      </c>
      <c r="U23" s="8" t="s">
        <v>57</v>
      </c>
      <c r="V23" s="8"/>
      <c r="W23" s="11" t="s">
        <v>52</v>
      </c>
      <c r="X23" s="8"/>
    </row>
    <row r="24" spans="1:24" x14ac:dyDescent="0.25">
      <c r="A24" s="1" t="s">
        <v>18</v>
      </c>
      <c r="B24" s="2">
        <v>5</v>
      </c>
      <c r="C24" s="2">
        <v>9.1999999999999993</v>
      </c>
      <c r="D24" s="2">
        <v>7.6</v>
      </c>
      <c r="E24" s="2">
        <v>0.6</v>
      </c>
      <c r="F24" s="4">
        <v>8.6</v>
      </c>
      <c r="G24" s="2">
        <v>9.5</v>
      </c>
      <c r="H24" s="2">
        <f t="shared" si="1"/>
        <v>6.75</v>
      </c>
      <c r="I24" s="2">
        <v>9.5</v>
      </c>
      <c r="J24" s="2">
        <v>8</v>
      </c>
      <c r="K24" s="2">
        <v>8.6</v>
      </c>
      <c r="L24" s="2">
        <v>9</v>
      </c>
      <c r="M24" s="2">
        <v>8.6</v>
      </c>
      <c r="N24" s="2">
        <v>10</v>
      </c>
      <c r="O24" s="2">
        <v>8.1999999999999993</v>
      </c>
      <c r="P24" s="2">
        <v>10</v>
      </c>
      <c r="Q24" s="2">
        <v>5</v>
      </c>
      <c r="R24" s="2">
        <f t="shared" si="0"/>
        <v>6.9937500000000004</v>
      </c>
      <c r="S24" s="2">
        <f t="shared" si="2"/>
        <v>6.8312499999999998</v>
      </c>
      <c r="T24" s="6" t="s">
        <v>52</v>
      </c>
      <c r="U24" s="8" t="s">
        <v>57</v>
      </c>
      <c r="V24" s="8"/>
      <c r="W24" s="11" t="s">
        <v>52</v>
      </c>
      <c r="X24" s="8"/>
    </row>
    <row r="25" spans="1:24" x14ac:dyDescent="0.25">
      <c r="A25" s="1" t="s">
        <v>19</v>
      </c>
      <c r="B25" s="2">
        <v>4.7</v>
      </c>
      <c r="C25" s="2">
        <v>8</v>
      </c>
      <c r="D25" s="2">
        <v>5.3</v>
      </c>
      <c r="E25" s="2">
        <v>2.5</v>
      </c>
      <c r="F25" s="4">
        <v>8.8320000000000007</v>
      </c>
      <c r="G25" s="2">
        <v>7.5</v>
      </c>
      <c r="H25" s="2">
        <f t="shared" si="1"/>
        <v>6.1386666666666665</v>
      </c>
      <c r="I25" s="2">
        <v>8.1999999999999993</v>
      </c>
      <c r="J25" s="2">
        <v>9</v>
      </c>
      <c r="K25" s="2">
        <v>9.3000000000000007</v>
      </c>
      <c r="L25" s="2">
        <v>9</v>
      </c>
      <c r="M25" s="2">
        <v>8</v>
      </c>
      <c r="N25" s="2">
        <v>9</v>
      </c>
      <c r="O25" s="2">
        <v>9.3000000000000007</v>
      </c>
      <c r="P25" s="2">
        <v>9</v>
      </c>
      <c r="Q25" s="2">
        <v>6.3</v>
      </c>
      <c r="R25" s="2">
        <f t="shared" si="0"/>
        <v>7.5749999999999993</v>
      </c>
      <c r="S25" s="2">
        <f t="shared" si="2"/>
        <v>6.6174444444444438</v>
      </c>
      <c r="T25" s="6" t="s">
        <v>52</v>
      </c>
      <c r="U25" s="8" t="s">
        <v>57</v>
      </c>
      <c r="V25" s="8"/>
      <c r="W25" s="11" t="s">
        <v>52</v>
      </c>
      <c r="X25" s="8"/>
    </row>
    <row r="26" spans="1:24" x14ac:dyDescent="0.25">
      <c r="A26" s="1" t="s">
        <v>20</v>
      </c>
      <c r="B26" s="2">
        <v>5.7</v>
      </c>
      <c r="C26" s="2">
        <v>9</v>
      </c>
      <c r="D26" s="2">
        <v>8.4</v>
      </c>
      <c r="E26" s="2">
        <v>3</v>
      </c>
      <c r="F26" s="4">
        <v>8.782</v>
      </c>
      <c r="G26" s="2">
        <v>7.5</v>
      </c>
      <c r="H26" s="2">
        <f t="shared" si="1"/>
        <v>7.0636666666666672</v>
      </c>
      <c r="I26" s="2">
        <v>8.1999999999999993</v>
      </c>
      <c r="J26" s="2">
        <v>9</v>
      </c>
      <c r="K26" s="2">
        <v>9.3000000000000007</v>
      </c>
      <c r="L26" s="2">
        <v>9</v>
      </c>
      <c r="M26" s="2">
        <v>8</v>
      </c>
      <c r="N26" s="2">
        <v>9</v>
      </c>
      <c r="O26" s="2">
        <v>9.3000000000000007</v>
      </c>
      <c r="P26" s="2">
        <v>9</v>
      </c>
      <c r="Q26" s="2">
        <v>8.5</v>
      </c>
      <c r="R26" s="2">
        <f t="shared" si="0"/>
        <v>8.6750000000000007</v>
      </c>
      <c r="S26" s="2">
        <f t="shared" si="2"/>
        <v>7.6007777777777781</v>
      </c>
      <c r="T26" s="6" t="s">
        <v>52</v>
      </c>
      <c r="U26" s="8" t="s">
        <v>57</v>
      </c>
      <c r="V26" s="8"/>
      <c r="W26" s="11" t="s">
        <v>52</v>
      </c>
      <c r="X26" s="8"/>
    </row>
    <row r="27" spans="1:24" x14ac:dyDescent="0.25">
      <c r="A27" s="1" t="s">
        <v>21</v>
      </c>
      <c r="B27" s="2">
        <v>4.7</v>
      </c>
      <c r="C27" s="2">
        <v>6.5</v>
      </c>
      <c r="D27" s="2">
        <v>3.6</v>
      </c>
      <c r="E27" s="2">
        <v>2</v>
      </c>
      <c r="F27" s="4">
        <v>7.6320000000000006</v>
      </c>
      <c r="G27" s="2">
        <v>7</v>
      </c>
      <c r="H27" s="2">
        <f t="shared" si="1"/>
        <v>5.2386666666666661</v>
      </c>
      <c r="I27" s="2">
        <v>9.3000000000000007</v>
      </c>
      <c r="J27" s="2">
        <v>8.5</v>
      </c>
      <c r="K27" s="2">
        <v>7.9</v>
      </c>
      <c r="L27" s="2">
        <v>9</v>
      </c>
      <c r="M27" s="2">
        <v>8.4</v>
      </c>
      <c r="N27" s="2">
        <v>6</v>
      </c>
      <c r="O27" s="2">
        <v>9.1</v>
      </c>
      <c r="P27" s="2">
        <v>10</v>
      </c>
      <c r="Q27" s="2">
        <v>4.3</v>
      </c>
      <c r="R27" s="2">
        <f t="shared" si="0"/>
        <v>6.4124999999999996</v>
      </c>
      <c r="S27" s="2">
        <f t="shared" si="2"/>
        <v>5.629944444444444</v>
      </c>
      <c r="T27" s="5" t="s">
        <v>50</v>
      </c>
      <c r="U27" s="8" t="s">
        <v>57</v>
      </c>
      <c r="V27" s="8"/>
      <c r="W27" s="12" t="s">
        <v>53</v>
      </c>
      <c r="X27" s="8"/>
    </row>
    <row r="28" spans="1:24" x14ac:dyDescent="0.25">
      <c r="A28" s="1" t="s">
        <v>22</v>
      </c>
      <c r="B28" s="2">
        <v>6.5</v>
      </c>
      <c r="C28" s="2">
        <v>4.5</v>
      </c>
      <c r="D28" s="2">
        <v>5.5</v>
      </c>
      <c r="E28" s="2">
        <v>1.7</v>
      </c>
      <c r="F28" s="4">
        <v>8.2999999999999989</v>
      </c>
      <c r="G28" s="2">
        <v>7.5</v>
      </c>
      <c r="H28" s="2">
        <f t="shared" si="1"/>
        <v>5.666666666666667</v>
      </c>
      <c r="I28" s="2">
        <v>9.5</v>
      </c>
      <c r="J28" s="2">
        <v>8</v>
      </c>
      <c r="K28" s="2">
        <v>8.6</v>
      </c>
      <c r="L28" s="2">
        <v>9</v>
      </c>
      <c r="M28" s="2">
        <v>8.6</v>
      </c>
      <c r="N28" s="2">
        <v>10</v>
      </c>
      <c r="O28" s="2">
        <v>8.1999999999999993</v>
      </c>
      <c r="P28" s="2">
        <v>10</v>
      </c>
      <c r="Q28" s="2">
        <v>3.2</v>
      </c>
      <c r="R28" s="2">
        <f t="shared" si="0"/>
        <v>6.09375</v>
      </c>
      <c r="S28" s="2">
        <f t="shared" si="2"/>
        <v>5.8090277777777777</v>
      </c>
      <c r="T28" s="6" t="s">
        <v>52</v>
      </c>
      <c r="U28" s="8" t="s">
        <v>57</v>
      </c>
      <c r="V28" s="8"/>
      <c r="W28" s="11" t="s">
        <v>52</v>
      </c>
      <c r="X28" s="8"/>
    </row>
    <row r="29" spans="1:24" x14ac:dyDescent="0.25">
      <c r="A29" s="1" t="s">
        <v>23</v>
      </c>
      <c r="B29" s="2">
        <v>3.9</v>
      </c>
      <c r="C29" s="2">
        <v>5.3</v>
      </c>
      <c r="D29" s="2">
        <v>4.8</v>
      </c>
      <c r="E29" s="2">
        <v>1.2</v>
      </c>
      <c r="F29" s="4">
        <v>8.4</v>
      </c>
      <c r="G29" s="2">
        <v>9.5</v>
      </c>
      <c r="H29" s="2">
        <f t="shared" si="1"/>
        <v>5.5166666666666666</v>
      </c>
      <c r="I29" s="2">
        <v>9.5</v>
      </c>
      <c r="J29" s="2">
        <v>8</v>
      </c>
      <c r="K29" s="2">
        <v>8.6</v>
      </c>
      <c r="L29" s="2">
        <v>9</v>
      </c>
      <c r="M29" s="2">
        <v>8.6</v>
      </c>
      <c r="N29" s="2">
        <v>10</v>
      </c>
      <c r="O29" s="2">
        <v>8.1999999999999993</v>
      </c>
      <c r="P29" s="2">
        <v>10</v>
      </c>
      <c r="Q29" s="2">
        <v>2.6</v>
      </c>
      <c r="R29" s="2">
        <f t="shared" si="0"/>
        <v>5.7937500000000002</v>
      </c>
      <c r="S29" s="2">
        <f t="shared" si="2"/>
        <v>5.6090277777777775</v>
      </c>
      <c r="T29" s="5" t="s">
        <v>50</v>
      </c>
      <c r="U29" s="8">
        <v>1.8</v>
      </c>
      <c r="V29" s="8">
        <f>(Table1[[#This Row],[MS]]+Table1[[#This Row],[NOTA REC]])/2</f>
        <v>3.7045138888888887</v>
      </c>
      <c r="W29" s="12" t="s">
        <v>53</v>
      </c>
      <c r="X29" s="8"/>
    </row>
    <row r="30" spans="1:24" x14ac:dyDescent="0.25">
      <c r="A30" s="1" t="s">
        <v>24</v>
      </c>
      <c r="B30" s="2">
        <v>4.2</v>
      </c>
      <c r="C30" s="2">
        <v>8.3000000000000007</v>
      </c>
      <c r="D30" s="2">
        <v>7.3</v>
      </c>
      <c r="E30" s="2">
        <v>1.6</v>
      </c>
      <c r="F30" s="4">
        <v>7.968</v>
      </c>
      <c r="G30" s="2">
        <v>8</v>
      </c>
      <c r="H30" s="2">
        <f t="shared" si="1"/>
        <v>6.2280000000000006</v>
      </c>
      <c r="I30" s="2">
        <v>9.4</v>
      </c>
      <c r="J30" s="2">
        <v>8.1999999999999993</v>
      </c>
      <c r="K30" s="2">
        <v>8.3000000000000007</v>
      </c>
      <c r="L30" s="2">
        <v>9</v>
      </c>
      <c r="M30" s="2">
        <v>8</v>
      </c>
      <c r="N30" s="2">
        <v>9.5</v>
      </c>
      <c r="O30" s="2">
        <v>9</v>
      </c>
      <c r="P30" s="2">
        <v>10</v>
      </c>
      <c r="Q30" s="2">
        <v>3.8</v>
      </c>
      <c r="R30" s="2">
        <f t="shared" si="0"/>
        <v>6.3625000000000007</v>
      </c>
      <c r="S30" s="2">
        <f t="shared" si="2"/>
        <v>6.2728333333333337</v>
      </c>
      <c r="T30" s="6" t="s">
        <v>52</v>
      </c>
      <c r="U30" s="8" t="s">
        <v>57</v>
      </c>
      <c r="V30" s="8"/>
      <c r="W30" s="11" t="s">
        <v>52</v>
      </c>
      <c r="X30" s="8"/>
    </row>
    <row r="31" spans="1:24" x14ac:dyDescent="0.25">
      <c r="A31" s="1" t="s">
        <v>25</v>
      </c>
      <c r="B31" s="2">
        <v>3</v>
      </c>
      <c r="C31" s="2">
        <v>6.3</v>
      </c>
      <c r="D31" s="2">
        <v>3.3</v>
      </c>
      <c r="E31" s="2">
        <v>2.6</v>
      </c>
      <c r="F31" s="4">
        <v>9.032</v>
      </c>
      <c r="G31" s="2">
        <v>7.5</v>
      </c>
      <c r="H31" s="2">
        <f t="shared" si="1"/>
        <v>5.2886666666666668</v>
      </c>
      <c r="I31" s="2">
        <v>8.1999999999999993</v>
      </c>
      <c r="J31" s="2">
        <v>9</v>
      </c>
      <c r="K31" s="2">
        <v>9.3000000000000007</v>
      </c>
      <c r="L31" s="2">
        <v>9</v>
      </c>
      <c r="M31" s="2">
        <v>8</v>
      </c>
      <c r="N31" s="2">
        <v>9</v>
      </c>
      <c r="O31" s="2">
        <v>9.3000000000000007</v>
      </c>
      <c r="P31" s="2">
        <v>9</v>
      </c>
      <c r="Q31" s="2">
        <v>5.0999999999999996</v>
      </c>
      <c r="R31" s="2">
        <f t="shared" si="0"/>
        <v>6.9749999999999996</v>
      </c>
      <c r="S31" s="2">
        <f t="shared" si="2"/>
        <v>5.8507777777777772</v>
      </c>
      <c r="T31" s="6" t="s">
        <v>52</v>
      </c>
      <c r="U31" s="8" t="s">
        <v>57</v>
      </c>
      <c r="V31" s="8"/>
      <c r="W31" s="11" t="s">
        <v>52</v>
      </c>
      <c r="X31" s="8"/>
    </row>
    <row r="32" spans="1:24" x14ac:dyDescent="0.25">
      <c r="A32" s="1" t="s">
        <v>26</v>
      </c>
      <c r="B32" s="2">
        <v>7.2</v>
      </c>
      <c r="C32" s="2">
        <v>7.5</v>
      </c>
      <c r="D32" s="2">
        <v>5.0999999999999996</v>
      </c>
      <c r="E32" s="2">
        <v>1.3</v>
      </c>
      <c r="F32" s="4">
        <v>8.6820000000000004</v>
      </c>
      <c r="G32" s="2">
        <v>7.5</v>
      </c>
      <c r="H32" s="2">
        <f t="shared" si="1"/>
        <v>6.2136666666666658</v>
      </c>
      <c r="I32" s="2">
        <v>9.3000000000000007</v>
      </c>
      <c r="J32" s="2">
        <v>8.5</v>
      </c>
      <c r="K32" s="2">
        <v>7.9</v>
      </c>
      <c r="L32" s="2">
        <v>9</v>
      </c>
      <c r="M32" s="2">
        <v>8.4</v>
      </c>
      <c r="N32" s="2">
        <v>6</v>
      </c>
      <c r="O32" s="2">
        <v>9.1</v>
      </c>
      <c r="P32" s="2">
        <v>10</v>
      </c>
      <c r="Q32" s="2">
        <v>6.3</v>
      </c>
      <c r="R32" s="2">
        <f t="shared" si="0"/>
        <v>7.4124999999999996</v>
      </c>
      <c r="S32" s="2">
        <f t="shared" si="2"/>
        <v>6.6132777777777765</v>
      </c>
      <c r="T32" s="6" t="s">
        <v>52</v>
      </c>
      <c r="U32" s="8" t="s">
        <v>57</v>
      </c>
      <c r="V32" s="8"/>
      <c r="W32" s="11" t="s">
        <v>52</v>
      </c>
      <c r="X32" s="8"/>
    </row>
    <row r="33" spans="1:24" x14ac:dyDescent="0.25">
      <c r="A33" s="1" t="s">
        <v>27</v>
      </c>
      <c r="B33" s="2">
        <v>6.2</v>
      </c>
      <c r="C33" s="2">
        <v>6.8</v>
      </c>
      <c r="D33" s="2">
        <v>4.5999999999999996</v>
      </c>
      <c r="E33" s="2">
        <v>4.4000000000000004</v>
      </c>
      <c r="F33" s="4">
        <v>7.5679999999999996</v>
      </c>
      <c r="G33" s="2">
        <v>8</v>
      </c>
      <c r="H33" s="2">
        <f t="shared" si="1"/>
        <v>6.261333333333333</v>
      </c>
      <c r="I33" s="2">
        <v>9.4</v>
      </c>
      <c r="J33" s="2">
        <v>8.1999999999999993</v>
      </c>
      <c r="K33" s="2">
        <v>8.3000000000000007</v>
      </c>
      <c r="L33" s="2">
        <v>9</v>
      </c>
      <c r="M33" s="2">
        <v>8</v>
      </c>
      <c r="N33" s="2">
        <v>9.5</v>
      </c>
      <c r="O33" s="2">
        <v>9</v>
      </c>
      <c r="P33" s="2">
        <v>10</v>
      </c>
      <c r="Q33" s="2">
        <v>4.9000000000000004</v>
      </c>
      <c r="R33" s="2">
        <f t="shared" si="0"/>
        <v>6.9125000000000005</v>
      </c>
      <c r="S33" s="2">
        <f t="shared" si="2"/>
        <v>6.4783888888888885</v>
      </c>
      <c r="T33" s="6" t="s">
        <v>52</v>
      </c>
      <c r="U33" s="8" t="s">
        <v>57</v>
      </c>
      <c r="V33" s="8"/>
      <c r="W33" s="11" t="s">
        <v>52</v>
      </c>
      <c r="X33" s="8"/>
    </row>
    <row r="34" spans="1:24" x14ac:dyDescent="0.25">
      <c r="A34" s="1" t="s">
        <v>28</v>
      </c>
      <c r="B34" s="2">
        <v>2.5</v>
      </c>
      <c r="C34" s="2">
        <v>6.8</v>
      </c>
      <c r="D34" s="2">
        <v>5.2</v>
      </c>
      <c r="E34" s="2">
        <v>2.5</v>
      </c>
      <c r="F34" s="4">
        <v>8.1999999999999993</v>
      </c>
      <c r="G34" s="2">
        <v>7.5</v>
      </c>
      <c r="H34" s="2">
        <f t="shared" si="1"/>
        <v>5.45</v>
      </c>
      <c r="I34" s="2">
        <v>9.5</v>
      </c>
      <c r="J34" s="2">
        <v>8</v>
      </c>
      <c r="K34" s="2">
        <v>8.6</v>
      </c>
      <c r="L34" s="2">
        <v>9</v>
      </c>
      <c r="M34" s="2">
        <v>8.6</v>
      </c>
      <c r="N34" s="2">
        <v>10</v>
      </c>
      <c r="O34" s="2">
        <v>8.1999999999999993</v>
      </c>
      <c r="P34" s="2">
        <v>10</v>
      </c>
      <c r="Q34" s="2">
        <v>5.9</v>
      </c>
      <c r="R34" s="2">
        <f t="shared" si="0"/>
        <v>7.4437500000000005</v>
      </c>
      <c r="S34" s="2">
        <f t="shared" si="2"/>
        <v>6.1145833333333339</v>
      </c>
      <c r="T34" s="6" t="s">
        <v>52</v>
      </c>
      <c r="U34" s="8" t="s">
        <v>57</v>
      </c>
      <c r="V34" s="8"/>
      <c r="W34" s="11" t="s">
        <v>52</v>
      </c>
      <c r="X34" s="8"/>
    </row>
    <row r="35" spans="1:24" x14ac:dyDescent="0.25">
      <c r="A35" s="1" t="s">
        <v>29</v>
      </c>
      <c r="B35" s="2">
        <v>5.8</v>
      </c>
      <c r="C35" s="2">
        <v>8.1</v>
      </c>
      <c r="D35" s="2">
        <v>5.8</v>
      </c>
      <c r="E35" s="2">
        <v>1.8</v>
      </c>
      <c r="F35" s="4">
        <v>6.968</v>
      </c>
      <c r="G35" s="2">
        <v>8</v>
      </c>
      <c r="H35" s="2">
        <f t="shared" si="1"/>
        <v>6.0780000000000003</v>
      </c>
      <c r="I35" s="2">
        <v>9.4</v>
      </c>
      <c r="J35" s="2">
        <v>8.1999999999999993</v>
      </c>
      <c r="K35" s="2">
        <v>8.3000000000000007</v>
      </c>
      <c r="L35" s="2">
        <v>9</v>
      </c>
      <c r="M35" s="2">
        <v>8</v>
      </c>
      <c r="N35" s="2">
        <v>9.5</v>
      </c>
      <c r="O35" s="2">
        <v>9</v>
      </c>
      <c r="P35" s="2">
        <v>10</v>
      </c>
      <c r="Q35" s="2">
        <v>5</v>
      </c>
      <c r="R35" s="2">
        <f t="shared" si="0"/>
        <v>6.9625000000000004</v>
      </c>
      <c r="S35" s="2">
        <f t="shared" si="2"/>
        <v>6.3728333333333325</v>
      </c>
      <c r="T35" s="6" t="s">
        <v>52</v>
      </c>
      <c r="U35" s="8" t="s">
        <v>57</v>
      </c>
      <c r="V35" s="8"/>
      <c r="W35" s="11" t="s">
        <v>52</v>
      </c>
      <c r="X35" s="8"/>
    </row>
  </sheetData>
  <sheetProtection password="C759" sheet="1" objects="1" scenarios="1"/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</dc:creator>
  <cp:lastModifiedBy>Marcio</cp:lastModifiedBy>
  <dcterms:created xsi:type="dcterms:W3CDTF">2015-06-24T13:02:38Z</dcterms:created>
  <dcterms:modified xsi:type="dcterms:W3CDTF">2015-07-17T14:27:15Z</dcterms:modified>
</cp:coreProperties>
</file>